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4770" tabRatio="601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<sst xmlns="http://schemas.openxmlformats.org/spreadsheetml/2006/main" count="666" uniqueCount="478">
  <si>
    <t xml:space="preserve">SPRÁVA O HOSPODÁRENÍ ORGANIZÁCIE MUSKULÁRNYCH </t>
  </si>
  <si>
    <t>ÚČTOVNÁ EVIDENCIA: ORGANIZÁCIA MUSKULÁRNYCH DYSTROFIKOV V SR</t>
  </si>
  <si>
    <t>TATRA BANKA A.S.</t>
  </si>
  <si>
    <t>Použité doklady:</t>
  </si>
  <si>
    <t xml:space="preserve"> - pokladňa</t>
  </si>
  <si>
    <t xml:space="preserve"> - bankový účet</t>
  </si>
  <si>
    <t xml:space="preserve">s p o l u </t>
  </si>
  <si>
    <t xml:space="preserve"> - celkové príjmy</t>
  </si>
  <si>
    <t xml:space="preserve"> - mínus celkové výdavky</t>
  </si>
  <si>
    <t xml:space="preserve"> - rozdiel</t>
  </si>
  <si>
    <t xml:space="preserve"> </t>
  </si>
  <si>
    <t>príjmy</t>
  </si>
  <si>
    <t>výdavky</t>
  </si>
  <si>
    <t>01. členské príspevky</t>
  </si>
  <si>
    <t>01. poštovné</t>
  </si>
  <si>
    <t>02. dobrovoľné príspevky</t>
  </si>
  <si>
    <t>02. telefon.poplatky</t>
  </si>
  <si>
    <t>03. bankové poplatky</t>
  </si>
  <si>
    <t>04. prevádzková réžia</t>
  </si>
  <si>
    <t>VYSVETLIVKY K PRÍJMOM:</t>
  </si>
  <si>
    <t>01.členské príspevky:</t>
  </si>
  <si>
    <t>z toho členský príspevok</t>
  </si>
  <si>
    <t>z toho dobrovoľné príspevky</t>
  </si>
  <si>
    <t>z toho zápisné a členské</t>
  </si>
  <si>
    <t>s p o l u    .............................................................................................................</t>
  </si>
  <si>
    <t>02.dobrovoľné príspevky:</t>
  </si>
  <si>
    <t>s p o l u    ..............................................................................................................</t>
  </si>
  <si>
    <t>VYSVETLIVKY K VÝDAVKOM:</t>
  </si>
  <si>
    <t>01.poštovné:</t>
  </si>
  <si>
    <t>02.telefon.poplatky:</t>
  </si>
  <si>
    <t>03.bankové poplatky:</t>
  </si>
  <si>
    <t xml:space="preserve"> -bez komentára</t>
  </si>
  <si>
    <t>04.prevádzková réžia:</t>
  </si>
  <si>
    <t>ÚČTOVNÁ EVIDENCIA: DOTÁCIE MINISTERSTVA PRÁCE, SOCIÁLNYCH VECÍ A RODINY SR</t>
  </si>
  <si>
    <t>ĽUDOVÁ BANKA A.S.</t>
  </si>
  <si>
    <t xml:space="preserve">c e l k o m </t>
  </si>
  <si>
    <t>01. bankové poplatky</t>
  </si>
  <si>
    <t>s p o l u    .......................................................................................................</t>
  </si>
  <si>
    <t>01.bankové poplatky:</t>
  </si>
  <si>
    <r>
      <t xml:space="preserve"> </t>
    </r>
    <r>
      <rPr>
        <sz val="10"/>
        <rFont val="Arial CE"/>
        <family val="2"/>
      </rPr>
      <t>-bez komentára</t>
    </r>
  </si>
  <si>
    <t xml:space="preserve"> -suma predstavuje vyplatenie odmien trom pracovníkom /podľa dohôd o pracovnej</t>
  </si>
  <si>
    <t xml:space="preserve"> -suma predstavuje zrazenú daň z úrokov vo výške 15%</t>
  </si>
  <si>
    <t xml:space="preserve"> -celkové príjmy</t>
  </si>
  <si>
    <t xml:space="preserve"> -mínus celkové výdavky</t>
  </si>
  <si>
    <t xml:space="preserve"> -rozdiel</t>
  </si>
  <si>
    <t xml:space="preserve">c e l k om </t>
  </si>
  <si>
    <t>02. telefón</t>
  </si>
  <si>
    <t>03. odmeny a odv.z odmien</t>
  </si>
  <si>
    <t>04. úroky</t>
  </si>
  <si>
    <t>04. bankové poplatky</t>
  </si>
  <si>
    <t>04.úroky:</t>
  </si>
  <si>
    <t>s p o l u   ...............................................................................................................</t>
  </si>
  <si>
    <t>02.telefón:</t>
  </si>
  <si>
    <t>03.odmeny a odvody z odmien:</t>
  </si>
  <si>
    <t>04.bankové poplatky:</t>
  </si>
  <si>
    <t xml:space="preserve"> -suma predstavuje zrazenú daň  z úrokov vo výške 15%</t>
  </si>
  <si>
    <t>s p o l u    .....................................................................................................</t>
  </si>
  <si>
    <t>ÚČTOVNÁ EVIDENCIA: NADÁCIA PRE PODPORU OBČIANSKYCH AKTIVÍT: ĽUDOVÁ BANKA A.S.</t>
  </si>
  <si>
    <t>02. vyplatenie odmien</t>
  </si>
  <si>
    <t>03. odvod dane z odmien</t>
  </si>
  <si>
    <t>03.odvod dane z odmien:</t>
  </si>
  <si>
    <t>05.ostatné príjmy:</t>
  </si>
  <si>
    <t>ÚČTOVNÁ EVIDENCIA: KRAJSKÝ ÚRAD V BRATISLAVE: ĽUDOVÁ BANKA A.S.</t>
  </si>
  <si>
    <t>01. dotácia z Krajského úradu</t>
  </si>
  <si>
    <t>01.poskytnutá dotácia:</t>
  </si>
  <si>
    <t>02.vyplatenie odmen:</t>
  </si>
  <si>
    <t xml:space="preserve"> -odmeny boli riadne zdanené osobitnou sadzbou dane </t>
  </si>
  <si>
    <t>STAV FINANČNÝCH PROSTRIEDKOV JEDNOTLIVÝCH ÚČTOVNÝCH EVIDENCIÍ:</t>
  </si>
  <si>
    <t>c e l k o m    ...................................................................................................</t>
  </si>
  <si>
    <t>hospodárka OMD v SR</t>
  </si>
  <si>
    <t xml:space="preserve"> - účet Organizácia muskulárnych dystrofikov v SR/ Tatra banka a.s. + pokladňa</t>
  </si>
  <si>
    <t>03. poplatky v telocvični</t>
  </si>
  <si>
    <t>05. ostatné</t>
  </si>
  <si>
    <t>06. označenie do áut</t>
  </si>
  <si>
    <t>03.poplatky v telocvični:</t>
  </si>
  <si>
    <t>s p o l u    ............................................................................................................</t>
  </si>
  <si>
    <t>06.označenie do automobilov:</t>
  </si>
  <si>
    <t xml:space="preserve"> -preplatenie telef.nákladov členke VV OMD v SR, tajomníčke D.Drobcovej</t>
  </si>
  <si>
    <t xml:space="preserve"> bola suma prevedená na hlavný účet OMD v SR</t>
  </si>
  <si>
    <t xml:space="preserve"> -suma predstavuje zrazenú sumu /15% z výšky úrokov/</t>
  </si>
  <si>
    <t>02. úroky</t>
  </si>
  <si>
    <t>02.úroky:</t>
  </si>
  <si>
    <t xml:space="preserve"> -suma predstavuje dodatočný prevod z účtu Krajský úrad za uhradené nájomné</t>
  </si>
  <si>
    <t xml:space="preserve"> za Centrum samostatného života OMD v SR /po poskytnutí dotácie/</t>
  </si>
  <si>
    <t xml:space="preserve"> -suma predstavuje úhradu bežných cestovných nákladov </t>
  </si>
  <si>
    <t>01. dotácia na poradenskú činnosť</t>
  </si>
  <si>
    <t>02. dotácia na vydávnie Ozveny</t>
  </si>
  <si>
    <t>02. nájomné</t>
  </si>
  <si>
    <t>02.nájomné:</t>
  </si>
  <si>
    <t xml:space="preserve"> -suma predstavuje dodatočný prevod na hlavný účet po poskytnutí dotácie na pora-</t>
  </si>
  <si>
    <t xml:space="preserve"> denskú činnosť</t>
  </si>
  <si>
    <t>01. úroky</t>
  </si>
  <si>
    <t>01.úroky:</t>
  </si>
  <si>
    <t>s p o l u    ...........................................................................................................</t>
  </si>
  <si>
    <r>
      <t xml:space="preserve"> -</t>
    </r>
    <r>
      <rPr>
        <sz val="10"/>
        <rFont val="Arial CE"/>
        <family val="2"/>
      </rPr>
      <t>suma predstavuje zrazenú daň z úrokov vo výške 15%</t>
    </r>
  </si>
  <si>
    <t>04. nájomné</t>
  </si>
  <si>
    <t>04.nájomné:</t>
  </si>
  <si>
    <t xml:space="preserve"> -suma predstavuje dodatočné prevedenie výšky nájomného na účet Prepravnej služby</t>
  </si>
  <si>
    <t xml:space="preserve"> po poskytnutí dotáci z Krajského úradu v BA</t>
  </si>
  <si>
    <t xml:space="preserve"> - bankový účet Krajský úrad/ Ľudová banka a.s. + pokladňa</t>
  </si>
  <si>
    <t xml:space="preserve"> - plus počiat.stav pokladne k 01.01.2002</t>
  </si>
  <si>
    <t xml:space="preserve"> - plus počiat.stav bankového účtu k 01.01.2002</t>
  </si>
  <si>
    <t xml:space="preserve"> - príjem dobrov.príspevku pre členku OMD v SR/Annušová M.</t>
  </si>
  <si>
    <t xml:space="preserve"> - Národná únia Slovákov, na činnosť OMD v SR</t>
  </si>
  <si>
    <t xml:space="preserve"> - V.Šalgovič, na činnosť OMD v SR</t>
  </si>
  <si>
    <t xml:space="preserve"> - členovia a priaznivci OMD v SR</t>
  </si>
  <si>
    <t xml:space="preserve"> - k 31.03.2002</t>
  </si>
  <si>
    <t xml:space="preserve"> - vrátenie preddavku za zrušenú Zbierku zákonov na rok 2002</t>
  </si>
  <si>
    <t xml:space="preserve"> - opakovaná chybná úhrada na účet OMD v SR</t>
  </si>
  <si>
    <t xml:space="preserve"> - registračné poplatky/BOCCIA</t>
  </si>
  <si>
    <t xml:space="preserve"> - december 2001</t>
  </si>
  <si>
    <t xml:space="preserve"> - január 2002</t>
  </si>
  <si>
    <t xml:space="preserve"> - február 2002</t>
  </si>
  <si>
    <t xml:space="preserve"> -suma predstavuje úhradu bežného poštovného a nákup známok pri činnosti OMD v SR</t>
  </si>
  <si>
    <t xml:space="preserve"> -úhrada FD 42006 Slov.telekomunikácie-december r.2001</t>
  </si>
  <si>
    <t xml:space="preserve"> -úhrada FD 42015 Slov.telekomunikácie-február r.2002</t>
  </si>
  <si>
    <t xml:space="preserve"> -úhrada FD 42010 Slov.telekomunikácie-január r.2002</t>
  </si>
  <si>
    <t xml:space="preserve"> -úhrada FD 42002 PORADCA PODNIKATEĽA, záloha za Zbierku zákonov na r.2002</t>
  </si>
  <si>
    <t xml:space="preserve"> -úhrada FD 42016 POPOLVÁR s.r.o., z projektu NPOA, ukončenie projektu</t>
  </si>
  <si>
    <t xml:space="preserve"> -úhrada FD 42013 MINOLTA SLOVAKIA s.r.o., oprava kopír.stroja</t>
  </si>
  <si>
    <t xml:space="preserve"> -úhrada FD 41019 Poradca podnikateľa, publikácia</t>
  </si>
  <si>
    <t xml:space="preserve"> -úhrada FD 42018 ARES s.r.o., z projektu NPOA, cestovné náklady</t>
  </si>
  <si>
    <t xml:space="preserve"> -úhrada FD 42004 ARES spol.s.r.o., nájom I.Q.2002, po poskyt.dotácie z MPSVR SR</t>
  </si>
  <si>
    <t xml:space="preserve"> -vyplat.odmien IV.Q.2001 a cestovných náhrad, z projektu NPOA</t>
  </si>
  <si>
    <t xml:space="preserve"> -nákup nových poštových poukážok s predtlačou OMD v SR</t>
  </si>
  <si>
    <t xml:space="preserve"> -nákup ocenení pri ukončení projektu NPOA</t>
  </si>
  <si>
    <t>05.ostatné výdavky:</t>
  </si>
  <si>
    <t xml:space="preserve"> -prevod dobrovoľného príspevku na účet členke OMD v SR/M.Annušová</t>
  </si>
  <si>
    <t xml:space="preserve"> -vrátenie opakovanej chybnej úhrady</t>
  </si>
  <si>
    <t>05. ostatné výdavky</t>
  </si>
  <si>
    <t>06. platba dane z príjmu</t>
  </si>
  <si>
    <t>06.platba dane z príjmu:</t>
  </si>
  <si>
    <t xml:space="preserve"> -suma predstavuje platbu dane z príjmu OMD v SR za rok 2001</t>
  </si>
  <si>
    <t>07.telocvičňa:</t>
  </si>
  <si>
    <t>07. telocvičňa</t>
  </si>
  <si>
    <t xml:space="preserve"> -počiatočný stav finančných prostriedkov na prevádzku telocvične k 01.01.2002 bol</t>
  </si>
  <si>
    <t xml:space="preserve"> -oprava toalety v telocvični</t>
  </si>
  <si>
    <t>03. členské do EAMDA</t>
  </si>
  <si>
    <t xml:space="preserve"> -k 31.03.2002</t>
  </si>
  <si>
    <t>04. platba dane z príjmu</t>
  </si>
  <si>
    <t>05. vrátenie výnosov</t>
  </si>
  <si>
    <t>04.platba dane z príjmu:</t>
  </si>
  <si>
    <t>06. členské do EAMDA</t>
  </si>
  <si>
    <t>06.členské EAMDA:</t>
  </si>
  <si>
    <r>
      <t xml:space="preserve"> -</t>
    </r>
    <r>
      <rPr>
        <sz val="10"/>
        <rFont val="Arial CE"/>
        <family val="2"/>
      </rPr>
      <t>suma predstavuje úhradu členského do MO EAMDA v celkovej výške</t>
    </r>
  </si>
  <si>
    <t xml:space="preserve"> -suma predstavuje úhradu bankových poplatkov pri zahraničnej platbe</t>
  </si>
  <si>
    <t xml:space="preserve"> - plus počiat.stav bank.účtu k 01.01.2002</t>
  </si>
  <si>
    <t xml:space="preserve"> -suma predstavuje vrátenie nevyčerpanej časti dotácie z Krajského úradu</t>
  </si>
  <si>
    <t xml:space="preserve"> v Bratislave za rok 2001</t>
  </si>
  <si>
    <t xml:space="preserve"> - účet Ministerstvo práce, sociálnych vecí a rodiny/ Ľudová banka a.s. + pokladňa</t>
  </si>
  <si>
    <t xml:space="preserve"> - účet Nadácia pre podporu občianskyc aktivít/ Ľudová banka a.s. + pokladňa</t>
  </si>
  <si>
    <t xml:space="preserve"> -plus počiat.stav pokladne k 01.01.2002</t>
  </si>
  <si>
    <t xml:space="preserve"> -plus počiat.stav bank.účtu k 01.01.2002</t>
  </si>
  <si>
    <r>
      <t xml:space="preserve"> -</t>
    </r>
    <r>
      <rPr>
        <sz val="10"/>
        <rFont val="Arial CE"/>
        <family val="2"/>
      </rPr>
      <t>k 31.03.2002</t>
    </r>
  </si>
  <si>
    <t xml:space="preserve"> -suma predstavuje úhradu za nákup kancelárskych potrieb</t>
  </si>
  <si>
    <t xml:space="preserve"> -suma predstavuje úhradu poštovných nákladov pri realizácii projektu</t>
  </si>
  <si>
    <t xml:space="preserve"> -suma predstavuje dodatočný prevod odvodov PvN, GF na hl.účet OMD v SR</t>
  </si>
  <si>
    <t xml:space="preserve"> -suma predstavuje úhradu cestovných nákladov pri zabezpečovaní projektu</t>
  </si>
  <si>
    <t>02. platba dane z príjmu</t>
  </si>
  <si>
    <t>03. kancelárske potreby</t>
  </si>
  <si>
    <t>04. poštovné</t>
  </si>
  <si>
    <t>05. odmeny a odvody z odm.</t>
  </si>
  <si>
    <t>06. cestovné</t>
  </si>
  <si>
    <t>06. telefonické poplatky</t>
  </si>
  <si>
    <t>07. platba dane z príjmu</t>
  </si>
  <si>
    <t>07.platba dane z príjmu:</t>
  </si>
  <si>
    <r>
      <t xml:space="preserve"> -</t>
    </r>
    <r>
      <rPr>
        <sz val="10"/>
        <rFont val="Arial CE"/>
        <family val="2"/>
      </rPr>
      <t>suma predstavuje mesačne sumu 600,- Sk prevedenú z účtu CSŽ za telef.náklady</t>
    </r>
  </si>
  <si>
    <t xml:space="preserve"> - plus počiatočný stav pokladne k 01.01.2002</t>
  </si>
  <si>
    <t xml:space="preserve"> - plus počiatočný stav bank.účtu k 01.01.2002</t>
  </si>
  <si>
    <t>02. ostatné príjmy</t>
  </si>
  <si>
    <t xml:space="preserve"> -do 31.03.2002</t>
  </si>
  <si>
    <t>02.ostatné príjmy:</t>
  </si>
  <si>
    <t xml:space="preserve"> -suma predstavuje úhradu bežného poštovného </t>
  </si>
  <si>
    <t xml:space="preserve"> -úhrada FD 42007 Slovenské telekomunikácie-december 2001</t>
  </si>
  <si>
    <t xml:space="preserve"> -úhrada FD 42008 Globtel-január 2002</t>
  </si>
  <si>
    <t xml:space="preserve"> -úhrada FD 42009 Slovenské telekomunikácie-január 2002</t>
  </si>
  <si>
    <t xml:space="preserve"> -úhrada FD 42012 Globtel-február 2002</t>
  </si>
  <si>
    <t xml:space="preserve"> -úhrada FD 42014 Slovenské telekomunikácie-február 2002</t>
  </si>
  <si>
    <t xml:space="preserve"> -úhrada FD 42017 Globtel-marec 2002</t>
  </si>
  <si>
    <t xml:space="preserve"> -suma predstavuje vyplatenie odmien dvom pracovníkom CSŽ OMD v SR za mesiac</t>
  </si>
  <si>
    <t>05.prevádzková réžia:</t>
  </si>
  <si>
    <t xml:space="preserve"> december 2001 + odvod dane z odmien</t>
  </si>
  <si>
    <t>05. prevádzková réžia</t>
  </si>
  <si>
    <t>06.cestovné:</t>
  </si>
  <si>
    <t>08. nájomné</t>
  </si>
  <si>
    <t>08.úhrada nájomného:</t>
  </si>
  <si>
    <t xml:space="preserve"> -úhrada FD 41001 Ares s.r.o., nájomné I.Q r.2002</t>
  </si>
  <si>
    <t xml:space="preserve"> -nájomné bolo dodatočne prevedené späť na účet po poskytn.dotácie z KÚ v BA</t>
  </si>
  <si>
    <t>02.platba dane z príjmu:</t>
  </si>
  <si>
    <t>03.kancelárske potreby:</t>
  </si>
  <si>
    <t>04.poštovné:</t>
  </si>
  <si>
    <t>05.vyplatené odmeny:</t>
  </si>
  <si>
    <t>ÚČTOVNÁ EVIDENCIA: ZBIERKA-MY ĽUDIA S MD: TATRA  BANKA A.S.</t>
  </si>
  <si>
    <t>02. nákup prístroja</t>
  </si>
  <si>
    <t>01. bankové poplatky:</t>
  </si>
  <si>
    <t>02.nákup prístroja:</t>
  </si>
  <si>
    <t xml:space="preserve"> -suma predstavuje úhradu FD 42003 MEDIOX-nákup dýchacieho prístroja</t>
  </si>
  <si>
    <t xml:space="preserve"> - účet Zbierka "My ľudia s MD" + pokladňa</t>
  </si>
  <si>
    <t>06.telefónne poplatky:</t>
  </si>
  <si>
    <t xml:space="preserve"> -úhrada FD 42001 QBE-Slovenská investičná poisťovňa /poistenie majetku/</t>
  </si>
  <si>
    <t>07. daňové úrady/1 %</t>
  </si>
  <si>
    <t xml:space="preserve"> - dobrovoľné príspevky v pokladničke, v sídle OMD v SR</t>
  </si>
  <si>
    <t xml:space="preserve"> - marec 2002</t>
  </si>
  <si>
    <t xml:space="preserve"> - apríl 2002</t>
  </si>
  <si>
    <t xml:space="preserve"> - máj 2002</t>
  </si>
  <si>
    <t xml:space="preserve"> - prevod nakladov na telefón, po poskytnutí dotácie z KÚ /600,- Sk mesačne/</t>
  </si>
  <si>
    <t xml:space="preserve"> - dodatočný prevod nákladov na odvody do fondov, boli platené z hlavného účtu OMD</t>
  </si>
  <si>
    <t xml:space="preserve"> - dodatočný prevod nájomného za priestory OMD v SR, po poskyt.dot.z MPSVR</t>
  </si>
  <si>
    <t xml:space="preserve"> - prevod zostávajúcej sumy z finančých prostriedkov "zbierky", na účte zostáva len</t>
  </si>
  <si>
    <t xml:space="preserve"> počiatočný vklad</t>
  </si>
  <si>
    <t xml:space="preserve"> - vrátenie DPH z daňového úradu z prostriedkov v projekte "workshop" z NPOA</t>
  </si>
  <si>
    <t xml:space="preserve"> - k 30.06.2002</t>
  </si>
  <si>
    <t>07.príjem z daňového úradu.</t>
  </si>
  <si>
    <t xml:space="preserve"> osôb </t>
  </si>
  <si>
    <t xml:space="preserve"> - suma predstavuje príjem z jednotlivých daňových úradov, 1% od fyzických</t>
  </si>
  <si>
    <t>08.reklama v Ozvene:</t>
  </si>
  <si>
    <r>
      <t xml:space="preserve"> -</t>
    </r>
    <r>
      <rPr>
        <sz val="10"/>
        <rFont val="Arial CE"/>
        <family val="2"/>
      </rPr>
      <t xml:space="preserve"> suma predstavuje príjem od firmy ARES spol.s.r.o.za reklamu v Ozvene č.1</t>
    </r>
  </si>
  <si>
    <t xml:space="preserve"> -úhrada FD 42024 Slov.telekomunikácie-marec r.2002</t>
  </si>
  <si>
    <t xml:space="preserve"> -úhrada FD 42027 Slov.telekomunikácie-apríl r.2002</t>
  </si>
  <si>
    <t xml:space="preserve"> -úhrada FD 42032 Slov.telekomunikácie-máj r.2002</t>
  </si>
  <si>
    <t xml:space="preserve"> -úhrada za nákup motýľov /sponky rozdávané pri zbierke/</t>
  </si>
  <si>
    <t xml:space="preserve">08. cestovné </t>
  </si>
  <si>
    <t xml:space="preserve"> -suma predstavuje odvod dane z odmien /NPOA/</t>
  </si>
  <si>
    <t xml:space="preserve"> -prevod dobrovoľného príspevku na účet členke OMD v SR/p.Riečičiarová/</t>
  </si>
  <si>
    <t xml:space="preserve"> -prevod dobrovoľného príspevku </t>
  </si>
  <si>
    <t xml:space="preserve"> -prevod dobrovoľného príspevku /p.Slivová/</t>
  </si>
  <si>
    <t xml:space="preserve"> -úhrada FD 42019, nedoplatok za r.2001/Poradca podnikateľa</t>
  </si>
  <si>
    <t xml:space="preserve"> -úhrada FD 42031ŠPORESO/tričká s logom motýľa</t>
  </si>
  <si>
    <t>09. účastn.poplatky RRP-deti</t>
  </si>
  <si>
    <t>09.účastnícke poplatky:</t>
  </si>
  <si>
    <t xml:space="preserve"> na dospelú osobu /1.500,- Sk/ a na dieťa /500,- sk/</t>
  </si>
  <si>
    <t xml:space="preserve"> -suma predstavuje príjem účast.poplatkov na RRP-deti na Štrbskom plese,</t>
  </si>
  <si>
    <t xml:space="preserve"> -nákup kancelárskych potrieb, prevádzková réžia, drobné nákupy, prevádzka automob.</t>
  </si>
  <si>
    <t xml:space="preserve"> - príjem za vyradený mechanický písací stroj/p.Mullerová</t>
  </si>
  <si>
    <t>09. Ozvena</t>
  </si>
  <si>
    <t>08.cestovné:</t>
  </si>
  <si>
    <t xml:space="preserve"> -suma predstavuje úhradu bežného cestovného pri činnosti OMD v SR</t>
  </si>
  <si>
    <t>09.Ozvena:</t>
  </si>
  <si>
    <t xml:space="preserve"> -čiastočná úhrada FD 42021 SET-za tlač Ozveny č.1</t>
  </si>
  <si>
    <t xml:space="preserve"> - FENESTRA/pre p.Skivovú na zakúpenie schodisk.plošiny</t>
  </si>
  <si>
    <t xml:space="preserve"> - COOP JEDNOTA, na činnosť OMD v SR</t>
  </si>
  <si>
    <t xml:space="preserve"> - Nadácia otvorenej spoločnosti, na RRP pre deti a rodičov</t>
  </si>
  <si>
    <t>01.podľa rozpisu z MPSVR/poradenská činnosť</t>
  </si>
  <si>
    <t>02.podľa rozpisu z MPSVR/tlač Ozveny</t>
  </si>
  <si>
    <t>03.podľa rozpisu z MPSVR/členské do EAMDA</t>
  </si>
  <si>
    <t xml:space="preserve"> -k 30.06.2002</t>
  </si>
  <si>
    <t>ÚČTOVNÁ EVIDENCIA: CENTRUM SAMOSTATNÉHO ŽIVOTA</t>
  </si>
  <si>
    <t xml:space="preserve"> -časť poskytnutej dotácie</t>
  </si>
  <si>
    <t xml:space="preserve"> -máj 2002 FD 42032 Slov.telekomunikácie, čiastočná úhrada</t>
  </si>
  <si>
    <t xml:space="preserve"> -apríl 2002 FD 42027 Slov.telekomunikácie, čiatočná úhrada</t>
  </si>
  <si>
    <t xml:space="preserve"> -marec 2002 FD 42024 Slov.telekomunikácie, čiastočná úhrada</t>
  </si>
  <si>
    <t xml:space="preserve"> -január 2002, dodatočný prevod</t>
  </si>
  <si>
    <t xml:space="preserve"> -február 2002, dodatočný prevod</t>
  </si>
  <si>
    <t xml:space="preserve"> -do 30.06.2002</t>
  </si>
  <si>
    <t xml:space="preserve"> -úhrada FD 42025 Slovenské telekomunikácie-marec 2002</t>
  </si>
  <si>
    <t xml:space="preserve"> -úhrada FD 42026 Orange-apríl 2002</t>
  </si>
  <si>
    <t xml:space="preserve"> -úhrada FD 42028 Slovenské telekomunikácie-apríl 2002</t>
  </si>
  <si>
    <t xml:space="preserve"> -úhrada FD 42030 Orange-máj 2002</t>
  </si>
  <si>
    <t xml:space="preserve"> -úhrada FD 42033 Slovenské telekomunikácie-máj 2002</t>
  </si>
  <si>
    <t xml:space="preserve"> -úhrada FD 42035 Orange-jún 2002</t>
  </si>
  <si>
    <t xml:space="preserve"> -úhrada FD 42011 Allianz/poistenie automobilu/I.Q 2002</t>
  </si>
  <si>
    <t xml:space="preserve"> -úhrada FD 42029 Allianz/poistenie automobilu/II.Q 2002</t>
  </si>
  <si>
    <t xml:space="preserve"> -zákonne poistenie na rok 2002/2.polrok 2002</t>
  </si>
  <si>
    <t>01.ostatné príjmy:</t>
  </si>
  <si>
    <t xml:space="preserve"> -chybná úhrada členské príspevku na r.2002</t>
  </si>
  <si>
    <t>03. platba dane z príjmu</t>
  </si>
  <si>
    <t>03.platba dane z príjmu:</t>
  </si>
  <si>
    <t xml:space="preserve"> -suma predstavuje 15% zrazenú daň z pripísaných úrokov</t>
  </si>
  <si>
    <t xml:space="preserve"> -prevod chybnej úhrady na hlavný účet OMD v SR, bez bankového poplatku</t>
  </si>
  <si>
    <t xml:space="preserve"> -prevod nákladov OMD v SR pri realizácii zbierky v roku 2001</t>
  </si>
  <si>
    <t>03. dobrovoľné príspevky</t>
  </si>
  <si>
    <t>01. ostatné príjmy</t>
  </si>
  <si>
    <t>03.dobrovoľné príspevky:</t>
  </si>
  <si>
    <t xml:space="preserve"> -suma predstavuje príjem finančných prostriedkov vyzbieraných 14.06.2002 na deň ľudí</t>
  </si>
  <si>
    <t xml:space="preserve"> s MD</t>
  </si>
  <si>
    <t xml:space="preserve"> - účet Centrum samostatného života / Ľudová banka a.s. + pokladňa</t>
  </si>
  <si>
    <t>Katarína Takácsová</t>
  </si>
  <si>
    <t xml:space="preserve"> - jún 2002</t>
  </si>
  <si>
    <t xml:space="preserve"> - august 2002</t>
  </si>
  <si>
    <t xml:space="preserve"> - september 2002</t>
  </si>
  <si>
    <t xml:space="preserve"> - k 30.09.2002</t>
  </si>
  <si>
    <t xml:space="preserve"> - k 31.07.2002</t>
  </si>
  <si>
    <t xml:space="preserve"> - k 31.08.2002</t>
  </si>
  <si>
    <t xml:space="preserve"> - suma predstavuje príjem od firmy PALMA-TUMYS .s.r.o.za reklamu v Ozvene č.1</t>
  </si>
  <si>
    <t xml:space="preserve"> - Nadácia pre deti Slovenska, na RRP pre deti a rodičov</t>
  </si>
  <si>
    <t xml:space="preserve"> -úhrada FD 42041 Slov.telekomunikácie-jún r.2002</t>
  </si>
  <si>
    <t xml:space="preserve"> -úhrada FD 42046 Slov.telekomunikácie-júl r.2002</t>
  </si>
  <si>
    <t xml:space="preserve"> -úhrada FD 42051 Slov.telekomunikácie-august r.2002</t>
  </si>
  <si>
    <t xml:space="preserve"> -čiastočná úhrada FD 42037 SET-za tlač Ozveny č.1</t>
  </si>
  <si>
    <t xml:space="preserve"> -suma predstavuje úhradu cestovných nákladov členom VV OMD na RRP-deti</t>
  </si>
  <si>
    <t xml:space="preserve"> -úhrada nájomného za III.Q r.2002</t>
  </si>
  <si>
    <t xml:space="preserve"> -úhrada nájomného za II.Q r.2002</t>
  </si>
  <si>
    <t xml:space="preserve"> -úhrada nájomného za I.Q r.2002</t>
  </si>
  <si>
    <t xml:space="preserve"> -úhrada nedoplatku /vyúčtovanie za rok 2001/</t>
  </si>
  <si>
    <t xml:space="preserve"> -vrátenie DPH pri uskutočnení projektu NPOA</t>
  </si>
  <si>
    <t xml:space="preserve"> -vrátenie účastníckeho poplatku /p.Urbaníková/</t>
  </si>
  <si>
    <t xml:space="preserve"> -úhrada za rehabilitačné služby na RRP-deti</t>
  </si>
  <si>
    <t xml:space="preserve"> -úhrada za cestovné náklady na RRP-deti /výlet/</t>
  </si>
  <si>
    <t xml:space="preserve"> -čiastočná úhrada FD 42044 SOREA, za RRP-deti</t>
  </si>
  <si>
    <t xml:space="preserve"> -sociálna výpomoc p.Dohnálkovej /1%/</t>
  </si>
  <si>
    <t xml:space="preserve"> -nákup kancelárskych potrieb, úhrada FD 42053 Papirus</t>
  </si>
  <si>
    <t xml:space="preserve"> - platba za Ozvenu /bez členstva/</t>
  </si>
  <si>
    <t>10.odmeny a odvody z odmien:</t>
  </si>
  <si>
    <t xml:space="preserve"> -suma predstavuje vyplatenie odmien vedúcej RRP-deti a animátorke RRP-deti</t>
  </si>
  <si>
    <t>s p o l u    ..................................................................................................................</t>
  </si>
  <si>
    <t>10. odmeny a odvody z odmien</t>
  </si>
  <si>
    <t xml:space="preserve"> -prevod dobrovoľného príspevku na účet členovi OMD v SR/S.Minárik</t>
  </si>
  <si>
    <t xml:space="preserve"> -úhrada zálohovej FD 42040 SOREA, za RRP-deti</t>
  </si>
  <si>
    <t xml:space="preserve"> -preplatenie p.M.Skácelovej za lieky /1%/</t>
  </si>
  <si>
    <t xml:space="preserve">08. reklama v Ozvene </t>
  </si>
  <si>
    <t>10. príjem za Ozvenu na r.2003</t>
  </si>
  <si>
    <t xml:space="preserve"> -z toho členské príspevky na rok 2003 /14členov/</t>
  </si>
  <si>
    <t xml:space="preserve"> -do 31.12.2002 zaplatilo členský príspevok 443 starých členov OMD v SR</t>
  </si>
  <si>
    <t xml:space="preserve"> -bolo prijatých 35 nových členov,</t>
  </si>
  <si>
    <t xml:space="preserve"> - príjem dobrov.príspevku od firmy KURY Slovakia/Juríková I/členka OMD v SR</t>
  </si>
  <si>
    <t xml:space="preserve"> - príjem dobrov.príspevkov od členov OMD v SR na rok 2003</t>
  </si>
  <si>
    <t xml:space="preserve"> - október 2002</t>
  </si>
  <si>
    <t xml:space="preserve"> - november 2002</t>
  </si>
  <si>
    <t xml:space="preserve"> - december 2002</t>
  </si>
  <si>
    <t xml:space="preserve"> - k 31.12.2002</t>
  </si>
  <si>
    <t xml:space="preserve"> - k 31.10.2002</t>
  </si>
  <si>
    <t xml:space="preserve"> - k 30.11.2002</t>
  </si>
  <si>
    <t xml:space="preserve"> - dodatočný prevod GF a poistenie v nezamestn. za účtov.evidencie KÚ a MPSVR</t>
  </si>
  <si>
    <t xml:space="preserve"> - príjem za prenájom motorového vozidla</t>
  </si>
  <si>
    <t xml:space="preserve"> - dodat.prevod čiastoč.úhrady z účtu CSŽ za </t>
  </si>
  <si>
    <r>
      <t xml:space="preserve"> - </t>
    </r>
    <r>
      <rPr>
        <sz val="10"/>
        <rFont val="Arial CE"/>
        <family val="2"/>
      </rPr>
      <t>suma predstavuje príjem za  označenia 02 /vozíčkár/ do automobilov</t>
    </r>
  </si>
  <si>
    <t xml:space="preserve"> - suma predstavuje príjem od firmy ERILENS SLOVENSKO s.r.o. za reklamu v Ozvene č.3</t>
  </si>
  <si>
    <t>10.príjem za Ozvenu:</t>
  </si>
  <si>
    <t xml:space="preserve"> - suma predstavuje príjem finančných príspevkov od členov OMD v SR za časopis</t>
  </si>
  <si>
    <t xml:space="preserve"> Ozvena na rok 2003 /25,- Sk x 4/</t>
  </si>
  <si>
    <t xml:space="preserve"> - finančný príspevok Women Club/prístroj v telocvični OMD v SR/magnetoterapeut.prístroj </t>
  </si>
  <si>
    <t xml:space="preserve"> - INFSYS, Tren.Teplá/na činnosť OMD v SR</t>
  </si>
  <si>
    <t xml:space="preserve"> -úhrada FD 42058 Slov.telekomunikácie-september r.2002</t>
  </si>
  <si>
    <t xml:space="preserve"> -úhrada FD 42060 Slov.telekomunikácie-október r.2002</t>
  </si>
  <si>
    <t xml:space="preserve"> -úhrada FD 42067 Slov.telekomunikácie-november r.2002</t>
  </si>
  <si>
    <t xml:space="preserve"> -úhrada havarijného poistenia za I.Q 2003 za motorové vozidlo VW Caravelle</t>
  </si>
  <si>
    <t xml:space="preserve"> -úhrada zákonného poistenia za rok 2003 za motorové vozidlo VW Caravelle</t>
  </si>
  <si>
    <t xml:space="preserve"> -sociálna výpomoc p.Kosibovej /1%/</t>
  </si>
  <si>
    <t xml:space="preserve"> -sociálna výpomoc P.Drobcovi /1%/</t>
  </si>
  <si>
    <t xml:space="preserve"> -sociálna výpomoc Urbaník /1%/</t>
  </si>
  <si>
    <t xml:space="preserve"> -sociálna výpomoc Slovák /1%/</t>
  </si>
  <si>
    <t>DYSTROFIKOV V SR OD 01.01.2002 DO 31. 12. 2002</t>
  </si>
  <si>
    <t xml:space="preserve"> - pokladničné doklady za obdobie od 01.01.2002 do 31. 12. 2002 -P1 až P 193</t>
  </si>
  <si>
    <t xml:space="preserve"> - bankové výpisy za obdobie od 01.01.2002 do31. 12. 2002 BV1 až BV 51 a 1/2003</t>
  </si>
  <si>
    <t xml:space="preserve">Stav k 31. 12. 2002 </t>
  </si>
  <si>
    <t xml:space="preserve"> - od 01.01.2002 do 31. 12. 2002</t>
  </si>
  <si>
    <t>do 31. 12. 2002</t>
  </si>
  <si>
    <t>rozpis jednotlivých poskytnutých dotácii bol v Správe o hospodárení od 01.01.2002 do 31. 12. 2002</t>
  </si>
  <si>
    <t xml:space="preserve"> - bankové výpisy za obdobie od 01.01.2002 do  31. 12. 2002 BV1 - 23</t>
  </si>
  <si>
    <t xml:space="preserve"> - pokladničné doklady za obdobie od 01.01.2002 do 31. 12. 2002 P1 až P15</t>
  </si>
  <si>
    <t>Stav k 31. 12. 2002</t>
  </si>
  <si>
    <t>07. tlač  Ozveny č.1,2,3,4</t>
  </si>
  <si>
    <t>08. vrátenie nevyčerp.čiastky</t>
  </si>
  <si>
    <t>09. prevod GF a FN na OMD</t>
  </si>
  <si>
    <t xml:space="preserve"> -k 30.09.2002</t>
  </si>
  <si>
    <t xml:space="preserve"> -k 31.12.2002</t>
  </si>
  <si>
    <t>s p o l u</t>
  </si>
  <si>
    <t>s p o l u .................................................................................................</t>
  </si>
  <si>
    <t>05. dotácia na RRP</t>
  </si>
  <si>
    <t xml:space="preserve"> -suma predstavuje úhradu nájomného za priestory OMD v SR za II.,III.,a IV.Q 2002</t>
  </si>
  <si>
    <t>činnosti/ a odvod dane z odmien za mesiace január a december 2002</t>
  </si>
  <si>
    <t xml:space="preserve"> -suma predstavuje vrátenie výnosov z dotácií za rok2002 na účet MPSVR SR </t>
  </si>
  <si>
    <t>07.tlač Ozveny č.1,2,3,4</t>
  </si>
  <si>
    <t xml:space="preserve"> -suma predstavuje čiastočnú úhradu fa 42021,42037,42056,42064 SET</t>
  </si>
  <si>
    <t xml:space="preserve"> - pokladničné doklady za obdobie od 01.01.2002 do 31. 12. 2002 - P1 až P20</t>
  </si>
  <si>
    <t xml:space="preserve"> - bankové výpisy za obdobie od 01.01.2002 do 31.12.2002 - BV1 až BV21 a BV1/2003</t>
  </si>
  <si>
    <t>Stav k  31.12.2002</t>
  </si>
  <si>
    <t xml:space="preserve"> -od 01.01.2002 do 31.12.2002</t>
  </si>
  <si>
    <t>do 31.12.2002</t>
  </si>
  <si>
    <t>03. prenájom mot.vozidla</t>
  </si>
  <si>
    <t>04. sponz.príspevok</t>
  </si>
  <si>
    <t xml:space="preserve"> -do 30.10.2002</t>
  </si>
  <si>
    <t xml:space="preserve"> -do 31.12.2002</t>
  </si>
  <si>
    <t xml:space="preserve"> -úhrada FD 42042 Slov.telekom.jún 2002</t>
  </si>
  <si>
    <t xml:space="preserve"> -úhrada FD 42043 Orange-júl 2002</t>
  </si>
  <si>
    <t xml:space="preserve"> -úhrada FD 42047 Slov.telekom.-júl 2002</t>
  </si>
  <si>
    <t xml:space="preserve"> -úhrada FD 42049 Orange-august 2002</t>
  </si>
  <si>
    <t xml:space="preserve"> -úhrada FD 42050 Slov.telekom.-august 2002</t>
  </si>
  <si>
    <t xml:space="preserve"> -úhrada FD42052 Orange-september 2002</t>
  </si>
  <si>
    <t xml:space="preserve"> -úhrada FD 42057 Slov.telek.-september 2002</t>
  </si>
  <si>
    <t xml:space="preserve"> -úhrada FD 42059 Orange-oktober 2002</t>
  </si>
  <si>
    <t xml:space="preserve"> -úhrada FD 42061 Slov.telekom.-oktober 2002</t>
  </si>
  <si>
    <t xml:space="preserve"> -úhrada FD 42062 Orange-november 2002</t>
  </si>
  <si>
    <t xml:space="preserve"> -úhrada FD 42068 Slov.telekom. -november 2002</t>
  </si>
  <si>
    <t xml:space="preserve"> -úhrada FD 42048 Allianz/poistenie automobili/III.Q 2002</t>
  </si>
  <si>
    <t xml:space="preserve"> -kanc.potreby</t>
  </si>
  <si>
    <t xml:space="preserve"> - pokladničné doklady za obdobie od 01.01.2002 do 31.12.2002 - P1 až P12</t>
  </si>
  <si>
    <t xml:space="preserve"> - bankové výpisy za obdobie od 01.01.2002 do 31.12.2002 - BV1 až BV13</t>
  </si>
  <si>
    <t>Stav k31.12.2002</t>
  </si>
  <si>
    <t xml:space="preserve"> - od 01.01.2002 do 31.12.2002</t>
  </si>
  <si>
    <t>do31.12.2002</t>
  </si>
  <si>
    <t>02. dotácia</t>
  </si>
  <si>
    <r>
      <t xml:space="preserve"> </t>
    </r>
    <r>
      <rPr>
        <sz val="10"/>
        <rFont val="Arial CE"/>
        <family val="2"/>
      </rPr>
      <t>-k 30.09.2002</t>
    </r>
  </si>
  <si>
    <r>
      <t xml:space="preserve"> </t>
    </r>
    <r>
      <rPr>
        <sz val="10"/>
        <rFont val="Arial CE"/>
        <family val="2"/>
      </rPr>
      <t>-k 31.12.2002</t>
    </r>
  </si>
  <si>
    <t>02. dotácie č.zml.41990429</t>
  </si>
  <si>
    <t xml:space="preserve"> - pokladničné doklady za obdobie od 01.01.2002 do 31.12.2002 P1 až P11</t>
  </si>
  <si>
    <t xml:space="preserve"> - bankové výpisy za obdobie od 01.01.2002 do 31.12.2002- BV1 až BV23 a BV1/2003</t>
  </si>
  <si>
    <t>do 31.12..2002</t>
  </si>
  <si>
    <t>09. magn.prístroj</t>
  </si>
  <si>
    <t>10. prevod na nov§ú org.</t>
  </si>
  <si>
    <t xml:space="preserve"> na novú org.</t>
  </si>
  <si>
    <t xml:space="preserve"> - prevedený GF a FN na účet OMD</t>
  </si>
  <si>
    <t xml:space="preserve"> - kanc. potreby</t>
  </si>
  <si>
    <t xml:space="preserve"> -jún2002 FD 42041 Sl.telek.,čiast.uhr.</t>
  </si>
  <si>
    <t xml:space="preserve"> -jul 2002 FD 42046 Sl.telek.,čiast.uhr.</t>
  </si>
  <si>
    <t xml:space="preserve"> -august 2002 FD42051 Slov.telek.,čiast.uhr.</t>
  </si>
  <si>
    <t xml:space="preserve"> - sept.2002 FD 42058 Slov.telek.,čiast.uhr.</t>
  </si>
  <si>
    <t xml:space="preserve"> -okt.2002 FD042060 Slov.telek.,čiast.uhr.</t>
  </si>
  <si>
    <t xml:space="preserve"> -nov.2002 FD 42067 Slov.telekom.,čiast.uhr.</t>
  </si>
  <si>
    <t xml:space="preserve"> - bankové výpisy za obdobie od 01.01.2002 do 31.12..2002 - BV1 až BV11</t>
  </si>
  <si>
    <t>Stav k31.12.2002:</t>
  </si>
  <si>
    <t>04. soc.výpomoc</t>
  </si>
  <si>
    <r>
      <t xml:space="preserve"> </t>
    </r>
    <r>
      <rPr>
        <sz val="10"/>
        <rFont val="Arial CE"/>
        <family val="2"/>
      </rPr>
      <t xml:space="preserve">-k 31.07.2002 </t>
    </r>
  </si>
  <si>
    <t xml:space="preserve"> -k 31.08.2002</t>
  </si>
  <si>
    <t xml:space="preserve"> -k 31.10.2002</t>
  </si>
  <si>
    <t xml:space="preserve"> -k 30.11.2002</t>
  </si>
  <si>
    <t>04. sociálna výpomoc pre členov OMD v SR</t>
  </si>
  <si>
    <t xml:space="preserve"> -suma predstavuje nákup polohovacej postele pre nášho člena P. Roháľa  z Humenného</t>
  </si>
  <si>
    <t>s p o l u .................................................................................................................</t>
  </si>
  <si>
    <t xml:space="preserve"> -suma predstavuje úhradu cest.nákladov pre p. Drobcovú na zasadnutie VV</t>
  </si>
  <si>
    <t xml:space="preserve"> -suma predstavuje úhr.cestovných nákladov pre p. Kobola na zasadnutie VV</t>
  </si>
  <si>
    <t xml:space="preserve"> -suma predsravuje úhradu cest.nákladov pre p. Drobcovú na zasadnutie VV</t>
  </si>
  <si>
    <t xml:space="preserve"> -suma predstavuje úhradu cestovných nákl. pre p. Kobola na zasadnutie VV</t>
  </si>
  <si>
    <t xml:space="preserve"> -suma predstavuje cestovné náklady pre p. Drobcovú/Handlová-Bánovce n. Bebr. </t>
  </si>
  <si>
    <r>
      <t xml:space="preserve"> </t>
    </r>
    <r>
      <rPr>
        <sz val="10"/>
        <rFont val="Arial CE"/>
        <family val="2"/>
      </rPr>
      <t>-čiastočná úhrada FD 42056 SET-za tlač Ozveny č. 3</t>
    </r>
  </si>
  <si>
    <t xml:space="preserve"> -čiastočná úhrada FD 42064 SET-za tlač Ozveny č. 4</t>
  </si>
  <si>
    <t xml:space="preserve"> -suma predstavuje vyplatenie GF + FN za 12/02</t>
  </si>
  <si>
    <t xml:space="preserve"> -vrátenie chybnej úhrady na DÚ /1%/</t>
  </si>
  <si>
    <t xml:space="preserve"> -úhrada FD42069 za BTL magnetoter. prístroj</t>
  </si>
  <si>
    <t xml:space="preserve"> -soc.výpomoc Roháľ FD 42073/pol.posteľ - čiast.úhrada</t>
  </si>
  <si>
    <t xml:space="preserve"> -soc.výpomoc Roháľ FD 42063/pol.posteľ - čiast. úhrada</t>
  </si>
  <si>
    <r>
      <t>5.297,82 Sk</t>
    </r>
    <r>
      <rPr>
        <sz val="10"/>
        <rFont val="Arial CE"/>
        <family val="2"/>
      </rPr>
      <t>,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k tomu pripočítame príjmy /poplatky od cvičencov/ vo výške 10.632,- Sk</t>
    </r>
  </si>
  <si>
    <t xml:space="preserve"> a odpočítame celkové výdavky v r.2002 vo výške 20.196,- Sk, t.j. finančné prostriedky</t>
  </si>
  <si>
    <t xml:space="preserve"> viazané na telocvičňu sú výčerpané /-5.266,18 Sk/</t>
  </si>
  <si>
    <t xml:space="preserve"> -úhrada nájomného za IV.Q r.2002</t>
  </si>
  <si>
    <t>10. RRP deti</t>
  </si>
  <si>
    <t>08.vrátenie nevyčerpanej dotácie:</t>
  </si>
  <si>
    <t>s p o l u   ...................................................................................................................</t>
  </si>
  <si>
    <t xml:space="preserve"> - suma predstavuje vrátenie nevyčerpanej dotácie z MPSVR SR na RRP-mládež</t>
  </si>
  <si>
    <t>09.prevod na účet OMD v SR:</t>
  </si>
  <si>
    <t xml:space="preserve"> - suma predstavuje dodatočný prevod na hlavný účet OMD v SR za platby odvodov:</t>
  </si>
  <si>
    <t>s p o l u    .................................................................................................................</t>
  </si>
  <si>
    <t xml:space="preserve"> Poistenie v nezamestnanosti a Garančný fond, ktoré sa platili z odmien MPSVR</t>
  </si>
  <si>
    <t>10.RRP-deti</t>
  </si>
  <si>
    <t xml:space="preserve"> - čiastočná úhrada FD 42044 Sorea s.r.o., za RRP pre deti</t>
  </si>
  <si>
    <t>03. prenájom motorového vozidla:</t>
  </si>
  <si>
    <t xml:space="preserve"> - suma predstavuje príjem na základe zmluvy o zapožičaní</t>
  </si>
  <si>
    <t>04.dobrovoľný príspevok:</t>
  </si>
  <si>
    <t>09. nákup magnetoterapeutického prístroja:</t>
  </si>
  <si>
    <t xml:space="preserve"> - čiastočná úhrada FD 42069 BTL Slovakia s.r.o./magnetoterp.prístroj</t>
  </si>
  <si>
    <t>10. prevod fin.prostriedkov:</t>
  </si>
  <si>
    <t xml:space="preserve"> - suma predstavuje prevod uvedenej čiastky na účet novovzniknutej organizácie CSŽ</t>
  </si>
  <si>
    <t xml:space="preserve"> - suma predstavuje vrátenie tretej časti dotácie z NPOA, finančné prostriedky boli</t>
  </si>
  <si>
    <t xml:space="preserve">čerpané z prostriedkov OMD v SR a až po vyúčtovaní poskytnuté späť </t>
  </si>
  <si>
    <t>08. prevádzková réžia</t>
  </si>
  <si>
    <t xml:space="preserve"> - bola vyplatená odmena za jan. až dec./2002 Mgr.Madunová Andrea/poradenská činnosť</t>
  </si>
  <si>
    <t xml:space="preserve"> - bola vyplatená odmena za  júl až december/2002 Takácsová Katarína/vedenie účt.evidencie</t>
  </si>
  <si>
    <t xml:space="preserve"> -úhrada FD 42022 Ares s.r.o., nájom za II.Q r.2002</t>
  </si>
  <si>
    <t xml:space="preserve"> -úhrada FD 42038 Ares s.r.o. ,nájomné III.Q r.2002</t>
  </si>
  <si>
    <t xml:space="preserve"> -úhrada FD 42055 Ares s.r.o., nájomné IV.Q r.2002</t>
  </si>
  <si>
    <t>08. prevádzková réžia:</t>
  </si>
  <si>
    <t xml:space="preserve"> - úhrada FD 42036 Papirius s.r.o., kancelárske potreby</t>
  </si>
  <si>
    <r>
      <t xml:space="preserve"> </t>
    </r>
    <r>
      <rPr>
        <sz val="10"/>
        <rFont val="Arial CE"/>
        <family val="2"/>
      </rPr>
      <t>-suma predstavuje čiastočnú úhradu el.vozíka pre Urbaníka z Bánoviec n/Bebravou</t>
    </r>
  </si>
  <si>
    <t>V Bratislave, dňa 07. februára 2002</t>
  </si>
  <si>
    <t xml:space="preserve"> - pokladničné doklady za obdobie od 01.01.2002 do31.12.2002 - P1 až P10</t>
  </si>
  <si>
    <t>SPONZORSKÉ PRÍSPEVKY ZA ROK 2003:</t>
  </si>
  <si>
    <t>VLADIMÍR ŠALGOVIČ, člen OMD V SR</t>
  </si>
  <si>
    <t>COOP JEDNOTA</t>
  </si>
  <si>
    <t>NADÁCIA OTVORENEJ SPOLOČNOSTI</t>
  </si>
  <si>
    <t>NADÁCIA PRE DETI SLOVENSKA</t>
  </si>
  <si>
    <t>MINISTERSTVO PRÁCE, SOCIÁLNYCH VECÍ A RODINY SR.</t>
  </si>
  <si>
    <t>KRAJSKÝ ÚRAD BRATISLAVA</t>
  </si>
  <si>
    <t>WOMEN CLUB</t>
  </si>
  <si>
    <t>INFSYS TRENČIANSKA TEPLÁ</t>
  </si>
  <si>
    <t xml:space="preserve"> - príjem dobrov.príspevku pre člena OMD v SR/Minárik S.</t>
  </si>
  <si>
    <t>NÁRODNÁ ÚNIA SLOVÁKOV</t>
  </si>
  <si>
    <t xml:space="preserve"> - suma predstavuje príjem dobrovoľného príspevku od firmy MIRAKO S.R.O.</t>
  </si>
  <si>
    <t>firma MIRAKO S.R.O. BRATISLAVA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</si>
</sst>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</numFmts>
  <fonts count="4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2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/>
    </xf>
    <xf numFmtId="164" fontId="2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7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4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164" fontId="0" fillId="0" borderId="3" xfId="0" applyNumberForma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0"/>
  <sheetViews>
    <sheetView tabSelected="1" workbookViewId="0" topLeftCell="A1">
      <selection activeCell="A14" sqref="A14"/>
    </sheetView>
  </sheetViews>
  <sheetFormatPr defaultColWidth="9.00390625" defaultRowHeight="12.75"/>
  <cols>
    <col min="3" max="3" width="10.125" style="0" customWidth="1"/>
    <col min="5" max="5" width="13.125" style="0" bestFit="1" customWidth="1"/>
    <col min="7" max="8" width="16.00390625" style="0" customWidth="1"/>
  </cols>
  <sheetData>
    <row r="1" spans="1:9" ht="12.7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2.75">
      <c r="A2" s="45" t="s">
        <v>341</v>
      </c>
      <c r="B2" s="45"/>
      <c r="C2" s="45"/>
      <c r="D2" s="45"/>
      <c r="E2" s="45"/>
      <c r="F2" s="45"/>
      <c r="G2" s="45"/>
      <c r="H2" s="45"/>
      <c r="I2" s="45"/>
    </row>
    <row r="4" ht="12.75">
      <c r="H4" s="1"/>
    </row>
    <row r="5" spans="1:8" ht="12.75">
      <c r="A5" s="2" t="s">
        <v>1</v>
      </c>
      <c r="H5" s="1"/>
    </row>
    <row r="6" spans="1:8" ht="12.75">
      <c r="A6" s="2" t="s">
        <v>2</v>
      </c>
      <c r="H6" s="1"/>
    </row>
    <row r="7" spans="1:8" ht="12.75">
      <c r="A7" t="s">
        <v>3</v>
      </c>
      <c r="H7" s="1"/>
    </row>
    <row r="8" spans="1:8" ht="12.75">
      <c r="A8" t="s">
        <v>342</v>
      </c>
      <c r="H8" s="1"/>
    </row>
    <row r="9" spans="1:8" ht="12.75">
      <c r="A9" t="s">
        <v>343</v>
      </c>
      <c r="H9" s="1"/>
    </row>
    <row r="10" spans="1:8" ht="12.75">
      <c r="A10" t="s">
        <v>344</v>
      </c>
      <c r="D10" t="s">
        <v>4</v>
      </c>
      <c r="H10" s="1">
        <v>19149.8</v>
      </c>
    </row>
    <row r="11" spans="4:8" ht="12.75">
      <c r="D11" t="s">
        <v>5</v>
      </c>
      <c r="H11" s="1">
        <v>151418.32</v>
      </c>
    </row>
    <row r="12" spans="4:8" ht="12.75">
      <c r="D12" s="3" t="s">
        <v>6</v>
      </c>
      <c r="H12" s="4">
        <f>SUM(H10:H11)</f>
        <v>170568.12</v>
      </c>
    </row>
    <row r="13" spans="1:8" ht="12.75">
      <c r="A13" t="s">
        <v>345</v>
      </c>
      <c r="D13" t="s">
        <v>7</v>
      </c>
      <c r="H13" s="1">
        <v>673155.49</v>
      </c>
    </row>
    <row r="14" spans="4:8" ht="12.75">
      <c r="D14" t="s">
        <v>8</v>
      </c>
      <c r="H14" s="1">
        <v>725179.9</v>
      </c>
    </row>
    <row r="15" spans="4:8" ht="12.75">
      <c r="D15" t="s">
        <v>100</v>
      </c>
      <c r="H15" s="1">
        <v>17694.3</v>
      </c>
    </row>
    <row r="16" spans="4:8" ht="12.75">
      <c r="D16" t="s">
        <v>101</v>
      </c>
      <c r="H16" s="1">
        <v>204898.23</v>
      </c>
    </row>
    <row r="17" spans="4:8" ht="12.75">
      <c r="D17" s="3" t="s">
        <v>35</v>
      </c>
      <c r="H17" s="4">
        <f>H13-H14+H15+H16</f>
        <v>170568.12</v>
      </c>
    </row>
    <row r="18" ht="12.75">
      <c r="H18" s="1"/>
    </row>
    <row r="19" spans="1:8" ht="12.75">
      <c r="A19" s="35" t="s">
        <v>11</v>
      </c>
      <c r="B19" s="36"/>
      <c r="C19" s="37"/>
      <c r="D19" s="36" t="s">
        <v>346</v>
      </c>
      <c r="E19" s="37"/>
      <c r="F19" s="35" t="s">
        <v>12</v>
      </c>
      <c r="G19" s="37"/>
      <c r="H19" s="5" t="s">
        <v>346</v>
      </c>
    </row>
    <row r="20" spans="1:8" ht="12.75">
      <c r="A20" s="6" t="s">
        <v>13</v>
      </c>
      <c r="B20" s="7"/>
      <c r="C20" s="8"/>
      <c r="D20" s="46">
        <v>94861</v>
      </c>
      <c r="E20" s="41"/>
      <c r="F20" s="6" t="s">
        <v>14</v>
      </c>
      <c r="G20" s="8"/>
      <c r="H20" s="10">
        <v>10717.5</v>
      </c>
    </row>
    <row r="21" spans="1:8" ht="12.75">
      <c r="A21" s="6" t="s">
        <v>15</v>
      </c>
      <c r="B21" s="7"/>
      <c r="C21" s="8"/>
      <c r="D21" s="46">
        <v>243301</v>
      </c>
      <c r="E21" s="41"/>
      <c r="F21" s="6" t="s">
        <v>16</v>
      </c>
      <c r="G21" s="8"/>
      <c r="H21" s="10">
        <v>21978.9</v>
      </c>
    </row>
    <row r="22" spans="1:8" ht="12.75">
      <c r="A22" s="6" t="s">
        <v>71</v>
      </c>
      <c r="B22" s="7"/>
      <c r="C22" s="8"/>
      <c r="D22" s="46">
        <v>10632</v>
      </c>
      <c r="E22" s="41"/>
      <c r="F22" s="6" t="s">
        <v>17</v>
      </c>
      <c r="G22" s="8"/>
      <c r="H22" s="10">
        <v>4420</v>
      </c>
    </row>
    <row r="23" spans="1:8" ht="12.75">
      <c r="A23" s="6" t="s">
        <v>48</v>
      </c>
      <c r="B23" s="7"/>
      <c r="C23" s="8"/>
      <c r="D23" s="46">
        <v>3920.09</v>
      </c>
      <c r="E23" s="41"/>
      <c r="F23" s="6" t="s">
        <v>18</v>
      </c>
      <c r="G23" s="8"/>
      <c r="H23" s="10">
        <v>146092.6</v>
      </c>
    </row>
    <row r="24" spans="1:8" ht="12.75">
      <c r="A24" s="6" t="s">
        <v>72</v>
      </c>
      <c r="B24" s="7"/>
      <c r="C24" s="8"/>
      <c r="D24" s="46">
        <v>76622.4</v>
      </c>
      <c r="E24" s="41"/>
      <c r="F24" s="6" t="s">
        <v>129</v>
      </c>
      <c r="G24" s="8"/>
      <c r="H24" s="10">
        <v>439066.3</v>
      </c>
    </row>
    <row r="25" spans="1:8" ht="12.75">
      <c r="A25" s="6" t="s">
        <v>73</v>
      </c>
      <c r="B25" s="7"/>
      <c r="C25" s="8"/>
      <c r="D25" s="46">
        <v>2930</v>
      </c>
      <c r="E25" s="41"/>
      <c r="F25" s="6" t="s">
        <v>130</v>
      </c>
      <c r="G25" s="8"/>
      <c r="H25" s="10">
        <v>3839</v>
      </c>
    </row>
    <row r="26" spans="1:8" ht="12.75">
      <c r="A26" s="6" t="s">
        <v>200</v>
      </c>
      <c r="B26" s="7"/>
      <c r="C26" s="8"/>
      <c r="D26" s="46">
        <v>183589</v>
      </c>
      <c r="E26" s="41"/>
      <c r="F26" s="6" t="s">
        <v>134</v>
      </c>
      <c r="G26" s="8"/>
      <c r="H26" s="10">
        <v>21196</v>
      </c>
    </row>
    <row r="27" spans="1:8" ht="12.75">
      <c r="A27" s="6" t="s">
        <v>309</v>
      </c>
      <c r="B27" s="7"/>
      <c r="C27" s="8"/>
      <c r="D27" s="40">
        <v>26000</v>
      </c>
      <c r="E27" s="41"/>
      <c r="F27" s="6" t="s">
        <v>221</v>
      </c>
      <c r="G27" s="8"/>
      <c r="H27" s="10">
        <v>18557.5</v>
      </c>
    </row>
    <row r="28" spans="1:8" ht="12.75">
      <c r="A28" s="6" t="s">
        <v>228</v>
      </c>
      <c r="B28" s="7"/>
      <c r="C28" s="8"/>
      <c r="D28" s="40">
        <v>30000</v>
      </c>
      <c r="E28" s="41"/>
      <c r="F28" s="6" t="s">
        <v>234</v>
      </c>
      <c r="G28" s="8"/>
      <c r="H28" s="10">
        <v>53923</v>
      </c>
    </row>
    <row r="29" spans="1:8" ht="12.75">
      <c r="A29" s="6" t="s">
        <v>310</v>
      </c>
      <c r="B29" s="7"/>
      <c r="C29" s="8"/>
      <c r="D29" s="40">
        <v>1300</v>
      </c>
      <c r="E29" s="41"/>
      <c r="F29" s="6" t="s">
        <v>305</v>
      </c>
      <c r="G29" s="8"/>
      <c r="H29" s="10">
        <v>5389.1</v>
      </c>
    </row>
    <row r="30" spans="1:8" ht="12.75">
      <c r="A30" s="35" t="s">
        <v>6</v>
      </c>
      <c r="B30" s="36"/>
      <c r="C30" s="37"/>
      <c r="D30" s="47">
        <f>SUM(D20:D29)</f>
        <v>673155.49</v>
      </c>
      <c r="E30" s="39"/>
      <c r="F30" s="35" t="s">
        <v>6</v>
      </c>
      <c r="G30" s="37"/>
      <c r="H30" s="12">
        <f>SUM(H20:H29)</f>
        <v>725179.9</v>
      </c>
    </row>
    <row r="31" ht="12.75">
      <c r="H31" s="1"/>
    </row>
    <row r="32" spans="1:8" ht="12.75">
      <c r="A32" s="2" t="s">
        <v>19</v>
      </c>
      <c r="D32" s="1"/>
      <c r="H32" s="1"/>
    </row>
    <row r="33" spans="1:8" ht="12.75">
      <c r="A33" s="3" t="s">
        <v>20</v>
      </c>
      <c r="H33" s="1"/>
    </row>
    <row r="34" spans="1:8" ht="12.75">
      <c r="A34" t="s">
        <v>312</v>
      </c>
      <c r="H34" s="1"/>
    </row>
    <row r="35" spans="5:8" ht="12.75">
      <c r="E35" t="s">
        <v>21</v>
      </c>
      <c r="H35" s="1">
        <v>66450</v>
      </c>
    </row>
    <row r="36" spans="5:8" ht="12.75">
      <c r="E36" t="s">
        <v>22</v>
      </c>
      <c r="H36" s="1">
        <v>18461</v>
      </c>
    </row>
    <row r="37" spans="5:8" ht="12.75">
      <c r="E37" s="3" t="s">
        <v>6</v>
      </c>
      <c r="H37" s="4">
        <f>SUM(H35:H36)</f>
        <v>84911</v>
      </c>
    </row>
    <row r="38" ht="12.75">
      <c r="H38" s="1"/>
    </row>
    <row r="39" spans="1:8" ht="12.75">
      <c r="A39" t="s">
        <v>313</v>
      </c>
      <c r="E39" t="s">
        <v>23</v>
      </c>
      <c r="H39" s="1">
        <v>7000</v>
      </c>
    </row>
    <row r="40" spans="5:8" ht="12.75">
      <c r="E40" t="s">
        <v>22</v>
      </c>
      <c r="H40" s="1">
        <v>850</v>
      </c>
    </row>
    <row r="41" spans="5:8" ht="12.75">
      <c r="E41" s="3" t="s">
        <v>6</v>
      </c>
      <c r="H41" s="4">
        <v>7850</v>
      </c>
    </row>
    <row r="42" spans="1:8" ht="12.75">
      <c r="A42" t="s">
        <v>311</v>
      </c>
      <c r="E42" s="3"/>
      <c r="H42" s="4">
        <v>2100</v>
      </c>
    </row>
    <row r="43" spans="1:8" ht="12.75">
      <c r="A43" s="3" t="s">
        <v>24</v>
      </c>
      <c r="H43" s="4">
        <f>H37+H41+H42</f>
        <v>94861</v>
      </c>
    </row>
    <row r="44" ht="12.75">
      <c r="H44" s="1"/>
    </row>
    <row r="45" spans="1:8" ht="12.75">
      <c r="A45" s="3" t="s">
        <v>25</v>
      </c>
      <c r="H45" s="1"/>
    </row>
    <row r="46" spans="1:8" ht="12.75">
      <c r="A46" t="s">
        <v>105</v>
      </c>
      <c r="H46" s="1">
        <v>5530</v>
      </c>
    </row>
    <row r="47" spans="1:8" ht="12.75">
      <c r="A47" t="s">
        <v>102</v>
      </c>
      <c r="H47" s="1">
        <v>10000</v>
      </c>
    </row>
    <row r="48" spans="1:8" ht="12.75">
      <c r="A48" t="s">
        <v>103</v>
      </c>
      <c r="H48" s="1">
        <v>30000</v>
      </c>
    </row>
    <row r="49" spans="1:8" ht="12.75">
      <c r="A49" t="s">
        <v>474</v>
      </c>
      <c r="H49" s="1">
        <v>2337</v>
      </c>
    </row>
    <row r="50" spans="1:8" ht="12.75">
      <c r="A50" t="s">
        <v>104</v>
      </c>
      <c r="H50" s="1">
        <v>5000</v>
      </c>
    </row>
    <row r="51" spans="1:8" ht="12.75">
      <c r="A51" t="s">
        <v>239</v>
      </c>
      <c r="H51" s="1">
        <v>5000</v>
      </c>
    </row>
    <row r="52" spans="1:8" ht="12.75">
      <c r="A52" t="s">
        <v>240</v>
      </c>
      <c r="H52" s="1">
        <v>14440</v>
      </c>
    </row>
    <row r="53" spans="1:8" ht="12.75">
      <c r="A53" t="s">
        <v>201</v>
      </c>
      <c r="H53" s="1">
        <v>270</v>
      </c>
    </row>
    <row r="54" spans="1:8" ht="12.75">
      <c r="A54" t="s">
        <v>241</v>
      </c>
      <c r="H54" s="1">
        <v>65000</v>
      </c>
    </row>
    <row r="55" spans="1:8" ht="12.75">
      <c r="A55" t="s">
        <v>284</v>
      </c>
      <c r="H55" s="1">
        <v>35224</v>
      </c>
    </row>
    <row r="56" spans="1:8" ht="12.75">
      <c r="A56" t="s">
        <v>330</v>
      </c>
      <c r="H56" s="1">
        <v>50000</v>
      </c>
    </row>
    <row r="57" spans="1:8" ht="12.75">
      <c r="A57" t="s">
        <v>314</v>
      </c>
      <c r="H57" s="1">
        <v>10000</v>
      </c>
    </row>
    <row r="58" spans="1:8" ht="12.75">
      <c r="A58" t="s">
        <v>315</v>
      </c>
      <c r="H58" s="1">
        <v>500</v>
      </c>
    </row>
    <row r="59" spans="1:8" ht="12.75">
      <c r="A59" t="s">
        <v>331</v>
      </c>
      <c r="H59" s="1">
        <v>10000</v>
      </c>
    </row>
    <row r="60" spans="1:8" ht="12.75">
      <c r="A60" s="3" t="s">
        <v>26</v>
      </c>
      <c r="H60" s="4">
        <f>SUM(H46:H59)</f>
        <v>243301</v>
      </c>
    </row>
    <row r="61" spans="1:8" ht="12.75">
      <c r="A61" s="3"/>
      <c r="H61" s="4"/>
    </row>
    <row r="62" spans="1:8" ht="12.75">
      <c r="A62" s="3" t="s">
        <v>74</v>
      </c>
      <c r="H62" s="1"/>
    </row>
    <row r="63" spans="1:8" ht="12.75">
      <c r="A63" t="s">
        <v>110</v>
      </c>
      <c r="H63" s="1">
        <v>570</v>
      </c>
    </row>
    <row r="64" spans="1:8" ht="12.75">
      <c r="A64" t="s">
        <v>111</v>
      </c>
      <c r="H64" s="1">
        <v>1345</v>
      </c>
    </row>
    <row r="65" spans="1:8" ht="12.75">
      <c r="A65" t="s">
        <v>112</v>
      </c>
      <c r="H65" s="1">
        <v>1247</v>
      </c>
    </row>
    <row r="66" spans="1:8" ht="12.75">
      <c r="A66" t="s">
        <v>202</v>
      </c>
      <c r="H66" s="1">
        <v>1000</v>
      </c>
    </row>
    <row r="67" spans="1:8" ht="12.75">
      <c r="A67" t="s">
        <v>203</v>
      </c>
      <c r="H67" s="1">
        <v>870</v>
      </c>
    </row>
    <row r="68" spans="1:8" ht="12.75">
      <c r="A68" t="s">
        <v>204</v>
      </c>
      <c r="H68" s="1">
        <v>550</v>
      </c>
    </row>
    <row r="69" spans="1:8" ht="12.75">
      <c r="A69" t="s">
        <v>277</v>
      </c>
      <c r="H69" s="1">
        <v>810</v>
      </c>
    </row>
    <row r="70" spans="1:8" ht="12.75">
      <c r="A70" t="s">
        <v>278</v>
      </c>
      <c r="H70" s="1">
        <v>640</v>
      </c>
    </row>
    <row r="71" spans="1:8" ht="12.75">
      <c r="A71" t="s">
        <v>279</v>
      </c>
      <c r="H71" s="1">
        <v>1050</v>
      </c>
    </row>
    <row r="72" spans="1:8" ht="12.75">
      <c r="A72" t="s">
        <v>316</v>
      </c>
      <c r="H72" s="1">
        <v>1275</v>
      </c>
    </row>
    <row r="73" spans="1:8" ht="12.75">
      <c r="A73" t="s">
        <v>317</v>
      </c>
      <c r="H73" s="1">
        <v>775</v>
      </c>
    </row>
    <row r="74" spans="1:8" ht="12.75">
      <c r="A74" t="s">
        <v>318</v>
      </c>
      <c r="H74" s="1">
        <v>500</v>
      </c>
    </row>
    <row r="75" spans="1:8" ht="12.75">
      <c r="A75" s="3" t="s">
        <v>75</v>
      </c>
      <c r="H75" s="4">
        <f>SUM(H63:H74)</f>
        <v>10632</v>
      </c>
    </row>
    <row r="76" ht="12.75">
      <c r="H76" s="1"/>
    </row>
    <row r="77" spans="1:8" ht="12.75">
      <c r="A77" s="3" t="s">
        <v>50</v>
      </c>
      <c r="H77" s="1"/>
    </row>
    <row r="78" spans="1:8" ht="12.75">
      <c r="A78" t="s">
        <v>106</v>
      </c>
      <c r="H78" s="1">
        <v>859.88</v>
      </c>
    </row>
    <row r="79" spans="1:8" ht="12.75">
      <c r="A79" s="13" t="s">
        <v>211</v>
      </c>
      <c r="H79" s="1">
        <v>913.56</v>
      </c>
    </row>
    <row r="80" spans="1:8" ht="12.75">
      <c r="A80" s="13" t="s">
        <v>281</v>
      </c>
      <c r="H80" s="1">
        <v>524.09</v>
      </c>
    </row>
    <row r="81" spans="1:8" ht="12.75">
      <c r="A81" s="13" t="s">
        <v>282</v>
      </c>
      <c r="H81" s="1">
        <v>439.96</v>
      </c>
    </row>
    <row r="82" spans="1:8" ht="12.75">
      <c r="A82" s="13" t="s">
        <v>280</v>
      </c>
      <c r="H82" s="1">
        <v>386.84</v>
      </c>
    </row>
    <row r="83" spans="1:8" ht="12.75">
      <c r="A83" s="13" t="s">
        <v>320</v>
      </c>
      <c r="H83" s="1">
        <v>355.07</v>
      </c>
    </row>
    <row r="84" spans="1:8" ht="12.75">
      <c r="A84" s="13" t="s">
        <v>321</v>
      </c>
      <c r="H84" s="1">
        <v>281.52</v>
      </c>
    </row>
    <row r="85" spans="1:8" ht="12.75">
      <c r="A85" s="13" t="s">
        <v>319</v>
      </c>
      <c r="H85" s="1">
        <v>159.17</v>
      </c>
    </row>
    <row r="86" spans="1:8" ht="12.75">
      <c r="A86" s="3" t="s">
        <v>75</v>
      </c>
      <c r="H86" s="4">
        <f>SUM(H78:H85)</f>
        <v>3920.0900000000006</v>
      </c>
    </row>
    <row r="87" ht="12.75">
      <c r="H87" s="1"/>
    </row>
    <row r="88" ht="12.75">
      <c r="A88" s="3" t="s">
        <v>61</v>
      </c>
    </row>
    <row r="89" spans="1:8" ht="12.75">
      <c r="A89" s="13" t="s">
        <v>107</v>
      </c>
      <c r="H89" s="1">
        <v>3200</v>
      </c>
    </row>
    <row r="90" spans="1:8" ht="12.75">
      <c r="A90" s="13" t="s">
        <v>108</v>
      </c>
      <c r="H90" s="1">
        <v>19332</v>
      </c>
    </row>
    <row r="91" spans="1:8" ht="12.75">
      <c r="A91" s="13" t="s">
        <v>109</v>
      </c>
      <c r="H91" s="1">
        <v>700</v>
      </c>
    </row>
    <row r="92" spans="1:8" ht="12.75">
      <c r="A92" s="13" t="s">
        <v>205</v>
      </c>
      <c r="H92" s="1">
        <v>1200</v>
      </c>
    </row>
    <row r="93" spans="1:8" ht="12.75">
      <c r="A93" s="13" t="s">
        <v>206</v>
      </c>
      <c r="H93" s="1">
        <v>1380</v>
      </c>
    </row>
    <row r="94" spans="1:8" ht="12.75">
      <c r="A94" s="13" t="s">
        <v>207</v>
      </c>
      <c r="H94" s="1">
        <v>16500</v>
      </c>
    </row>
    <row r="95" spans="1:8" ht="12.75">
      <c r="A95" s="13" t="s">
        <v>208</v>
      </c>
      <c r="H95" s="1"/>
    </row>
    <row r="96" spans="1:8" ht="12.75">
      <c r="A96" s="13" t="s">
        <v>209</v>
      </c>
      <c r="H96" s="1">
        <v>3671.4</v>
      </c>
    </row>
    <row r="97" spans="1:8" ht="12.75">
      <c r="A97" s="13" t="s">
        <v>210</v>
      </c>
      <c r="H97" s="1">
        <v>7759</v>
      </c>
    </row>
    <row r="98" spans="1:8" ht="12.75">
      <c r="A98" s="13" t="s">
        <v>233</v>
      </c>
      <c r="H98" s="1">
        <v>50</v>
      </c>
    </row>
    <row r="99" spans="1:8" ht="12.75">
      <c r="A99" s="13" t="s">
        <v>301</v>
      </c>
      <c r="H99" s="1">
        <v>200</v>
      </c>
    </row>
    <row r="100" spans="1:8" ht="12.75">
      <c r="A100" s="13" t="s">
        <v>322</v>
      </c>
      <c r="H100" s="1">
        <v>2160</v>
      </c>
    </row>
    <row r="101" spans="1:8" ht="12.75">
      <c r="A101" s="13" t="s">
        <v>323</v>
      </c>
      <c r="H101" s="1">
        <v>1500</v>
      </c>
    </row>
    <row r="102" spans="1:8" ht="12.75">
      <c r="A102" s="13" t="s">
        <v>324</v>
      </c>
      <c r="H102" s="1">
        <v>18970</v>
      </c>
    </row>
    <row r="103" spans="1:8" ht="12.75">
      <c r="A103" s="3" t="s">
        <v>75</v>
      </c>
      <c r="H103" s="4">
        <f>SUM(H89:H102)</f>
        <v>76622.4</v>
      </c>
    </row>
    <row r="104" ht="12.75">
      <c r="H104" s="1"/>
    </row>
    <row r="105" spans="1:8" ht="12.75">
      <c r="A105" s="3" t="s">
        <v>76</v>
      </c>
      <c r="H105" s="1"/>
    </row>
    <row r="106" spans="1:8" ht="12.75">
      <c r="A106" s="3" t="s">
        <v>325</v>
      </c>
      <c r="H106" s="4"/>
    </row>
    <row r="107" spans="1:8" ht="12.75">
      <c r="A107" s="3" t="s">
        <v>24</v>
      </c>
      <c r="H107" s="4">
        <v>2930</v>
      </c>
    </row>
    <row r="108" spans="1:8" ht="12.75">
      <c r="A108" s="3"/>
      <c r="H108" s="4"/>
    </row>
    <row r="109" spans="1:8" ht="12.75">
      <c r="A109" s="3" t="s">
        <v>212</v>
      </c>
      <c r="H109" s="1"/>
    </row>
    <row r="110" spans="1:8" ht="12.75">
      <c r="A110" s="13" t="s">
        <v>214</v>
      </c>
      <c r="H110" s="1"/>
    </row>
    <row r="111" spans="1:8" ht="12.75">
      <c r="A111" s="13" t="s">
        <v>213</v>
      </c>
      <c r="H111" s="1"/>
    </row>
    <row r="112" spans="1:8" ht="12.75">
      <c r="A112" s="3" t="s">
        <v>26</v>
      </c>
      <c r="H112" s="4">
        <v>183589</v>
      </c>
    </row>
    <row r="113" spans="1:8" ht="12.75">
      <c r="A113" s="3"/>
      <c r="H113" s="4"/>
    </row>
    <row r="114" spans="1:8" ht="12.75">
      <c r="A114" s="3" t="s">
        <v>215</v>
      </c>
      <c r="H114" s="4"/>
    </row>
    <row r="115" spans="1:8" ht="12.75">
      <c r="A115" s="3" t="s">
        <v>216</v>
      </c>
      <c r="H115" s="14">
        <v>6000</v>
      </c>
    </row>
    <row r="116" spans="1:8" ht="12.75">
      <c r="A116" s="13" t="s">
        <v>283</v>
      </c>
      <c r="H116" s="14">
        <v>10000</v>
      </c>
    </row>
    <row r="117" spans="1:8" ht="12.75">
      <c r="A117" s="13" t="s">
        <v>326</v>
      </c>
      <c r="H117" s="14">
        <v>10000</v>
      </c>
    </row>
    <row r="118" spans="1:8" ht="12.75">
      <c r="A118" s="3" t="s">
        <v>26</v>
      </c>
      <c r="H118" s="4">
        <f>SUM(H115:H117)</f>
        <v>26000</v>
      </c>
    </row>
    <row r="119" spans="1:8" ht="12.75">
      <c r="A119" s="3"/>
      <c r="H119" s="4"/>
    </row>
    <row r="120" spans="1:8" ht="12.75">
      <c r="A120" s="3" t="s">
        <v>229</v>
      </c>
      <c r="H120" s="4"/>
    </row>
    <row r="121" spans="1:8" ht="12.75">
      <c r="A121" s="13" t="s">
        <v>231</v>
      </c>
      <c r="H121" s="4"/>
    </row>
    <row r="122" spans="1:8" ht="12.75">
      <c r="A122" s="13" t="s">
        <v>230</v>
      </c>
      <c r="H122" s="4"/>
    </row>
    <row r="123" spans="1:8" ht="12.75">
      <c r="A123" s="3" t="s">
        <v>26</v>
      </c>
      <c r="H123" s="4">
        <v>30000</v>
      </c>
    </row>
    <row r="124" spans="1:8" ht="12.75">
      <c r="A124" s="3"/>
      <c r="H124" s="4"/>
    </row>
    <row r="125" spans="1:8" ht="12.75">
      <c r="A125" s="3" t="s">
        <v>327</v>
      </c>
      <c r="H125" s="4"/>
    </row>
    <row r="126" spans="1:8" ht="12.75">
      <c r="A126" s="13" t="s">
        <v>328</v>
      </c>
      <c r="H126" s="4"/>
    </row>
    <row r="127" spans="1:8" ht="12.75">
      <c r="A127" s="13" t="s">
        <v>329</v>
      </c>
      <c r="H127" s="4"/>
    </row>
    <row r="128" spans="1:8" ht="12.75">
      <c r="A128" s="3" t="s">
        <v>304</v>
      </c>
      <c r="H128" s="4">
        <v>1300</v>
      </c>
    </row>
    <row r="129" spans="1:8" ht="12.75">
      <c r="A129" s="3"/>
      <c r="H129" s="4"/>
    </row>
    <row r="130" spans="1:8" ht="12.75">
      <c r="A130" s="3" t="s">
        <v>27</v>
      </c>
      <c r="H130" s="1"/>
    </row>
    <row r="131" spans="1:8" ht="12.75">
      <c r="A131" s="3" t="s">
        <v>28</v>
      </c>
      <c r="H131" s="1"/>
    </row>
    <row r="132" spans="1:8" ht="12.75">
      <c r="A132" t="s">
        <v>113</v>
      </c>
      <c r="H132" s="1"/>
    </row>
    <row r="133" spans="1:8" ht="12.75">
      <c r="A133" s="3" t="s">
        <v>26</v>
      </c>
      <c r="H133" s="4">
        <v>10717.5</v>
      </c>
    </row>
    <row r="134" ht="12.75">
      <c r="H134" s="1"/>
    </row>
    <row r="135" spans="1:8" ht="12.75">
      <c r="A135" s="3" t="s">
        <v>29</v>
      </c>
      <c r="H135" s="1"/>
    </row>
    <row r="136" spans="1:8" ht="12.75">
      <c r="A136" t="s">
        <v>114</v>
      </c>
      <c r="H136" s="1">
        <v>1686.8</v>
      </c>
    </row>
    <row r="137" spans="1:8" ht="12.75">
      <c r="A137" t="s">
        <v>116</v>
      </c>
      <c r="H137" s="1">
        <v>1819.7</v>
      </c>
    </row>
    <row r="138" spans="1:8" ht="12.75">
      <c r="A138" t="s">
        <v>77</v>
      </c>
      <c r="H138" s="1">
        <v>2515.7</v>
      </c>
    </row>
    <row r="139" spans="1:8" ht="12.75">
      <c r="A139" t="s">
        <v>115</v>
      </c>
      <c r="H139" s="1">
        <v>2173.9</v>
      </c>
    </row>
    <row r="140" spans="1:8" ht="12.75">
      <c r="A140" t="s">
        <v>217</v>
      </c>
      <c r="H140" s="1">
        <v>1069.1</v>
      </c>
    </row>
    <row r="141" spans="1:8" ht="12.75">
      <c r="A141" t="s">
        <v>218</v>
      </c>
      <c r="H141" s="1">
        <v>954</v>
      </c>
    </row>
    <row r="142" spans="1:8" ht="12.75">
      <c r="A142" t="s">
        <v>219</v>
      </c>
      <c r="H142" s="1">
        <v>1414.5</v>
      </c>
    </row>
    <row r="143" spans="1:8" ht="12.75">
      <c r="A143" t="s">
        <v>285</v>
      </c>
      <c r="H143" s="1">
        <v>1370.2</v>
      </c>
    </row>
    <row r="144" spans="1:8" ht="12.75">
      <c r="A144" t="s">
        <v>286</v>
      </c>
      <c r="H144" s="1">
        <v>1154.1</v>
      </c>
    </row>
    <row r="145" spans="1:8" ht="12.75">
      <c r="A145" t="s">
        <v>77</v>
      </c>
      <c r="H145" s="1">
        <v>1331</v>
      </c>
    </row>
    <row r="146" spans="1:8" ht="12.75">
      <c r="A146" t="s">
        <v>287</v>
      </c>
      <c r="H146" s="1">
        <v>1073.5</v>
      </c>
    </row>
    <row r="147" spans="1:8" ht="12.75">
      <c r="A147" t="s">
        <v>332</v>
      </c>
      <c r="H147" s="1">
        <v>1397</v>
      </c>
    </row>
    <row r="148" spans="1:8" ht="12.75">
      <c r="A148" t="s">
        <v>77</v>
      </c>
      <c r="H148" s="1">
        <v>708.5</v>
      </c>
    </row>
    <row r="149" spans="1:8" ht="12.75">
      <c r="A149" t="s">
        <v>333</v>
      </c>
      <c r="H149" s="1">
        <v>1921</v>
      </c>
    </row>
    <row r="150" spans="1:8" ht="12.75">
      <c r="A150" t="s">
        <v>334</v>
      </c>
      <c r="H150" s="1">
        <v>1389.9</v>
      </c>
    </row>
    <row r="151" spans="1:8" ht="12.75">
      <c r="A151" s="3" t="s">
        <v>26</v>
      </c>
      <c r="H151" s="4">
        <f>SUM(H136:H150)</f>
        <v>21978.9</v>
      </c>
    </row>
    <row r="152" ht="12.75">
      <c r="H152" s="1"/>
    </row>
    <row r="153" spans="1:8" ht="12.75">
      <c r="A153" s="3" t="s">
        <v>30</v>
      </c>
      <c r="H153" s="1"/>
    </row>
    <row r="154" spans="1:8" ht="12.75">
      <c r="A154" t="s">
        <v>31</v>
      </c>
      <c r="H154" s="1"/>
    </row>
    <row r="155" spans="1:8" ht="12.75">
      <c r="A155" s="3" t="s">
        <v>26</v>
      </c>
      <c r="H155" s="4">
        <v>4420</v>
      </c>
    </row>
    <row r="156" ht="12.75">
      <c r="H156" s="1"/>
    </row>
    <row r="157" spans="1:8" ht="12.75">
      <c r="A157" s="3" t="s">
        <v>32</v>
      </c>
      <c r="H157" s="1"/>
    </row>
    <row r="158" spans="1:8" ht="12.75">
      <c r="A158" t="s">
        <v>199</v>
      </c>
      <c r="H158" s="1">
        <v>1864</v>
      </c>
    </row>
    <row r="159" spans="1:8" ht="12.75">
      <c r="A159" t="s">
        <v>122</v>
      </c>
      <c r="H159" s="1"/>
    </row>
    <row r="160" spans="1:8" ht="12.75">
      <c r="A160" t="s">
        <v>78</v>
      </c>
      <c r="H160" s="1">
        <v>16500</v>
      </c>
    </row>
    <row r="161" spans="1:8" ht="12.75">
      <c r="A161" t="s">
        <v>117</v>
      </c>
      <c r="H161" s="1">
        <v>3200</v>
      </c>
    </row>
    <row r="162" spans="1:8" ht="12.75">
      <c r="A162" t="s">
        <v>118</v>
      </c>
      <c r="H162" s="1">
        <v>7000</v>
      </c>
    </row>
    <row r="163" spans="1:8" ht="12.75">
      <c r="A163" t="s">
        <v>119</v>
      </c>
      <c r="H163" s="1">
        <v>13569.4</v>
      </c>
    </row>
    <row r="164" spans="1:8" ht="12.75">
      <c r="A164" t="s">
        <v>120</v>
      </c>
      <c r="H164" s="1">
        <v>249.7</v>
      </c>
    </row>
    <row r="165" spans="1:8" ht="12.75">
      <c r="A165" t="s">
        <v>121</v>
      </c>
      <c r="H165" s="1">
        <v>6000.1</v>
      </c>
    </row>
    <row r="166" spans="1:8" ht="12.75">
      <c r="A166" t="s">
        <v>123</v>
      </c>
      <c r="H166" s="1">
        <v>31757.2</v>
      </c>
    </row>
    <row r="167" spans="1:8" ht="12.75">
      <c r="A167" t="s">
        <v>124</v>
      </c>
      <c r="H167" s="1">
        <v>2214</v>
      </c>
    </row>
    <row r="168" spans="1:8" ht="12.75">
      <c r="A168" t="s">
        <v>232</v>
      </c>
      <c r="H168" s="1">
        <v>20841.2</v>
      </c>
    </row>
    <row r="169" spans="1:8" ht="12.75">
      <c r="A169" t="s">
        <v>125</v>
      </c>
      <c r="H169" s="1">
        <v>2264</v>
      </c>
    </row>
    <row r="170" spans="1:8" ht="12.75">
      <c r="A170" t="s">
        <v>226</v>
      </c>
      <c r="H170" s="1">
        <v>1123</v>
      </c>
    </row>
    <row r="171" spans="1:8" ht="12.75">
      <c r="A171" t="s">
        <v>220</v>
      </c>
      <c r="H171" s="1">
        <v>18000</v>
      </c>
    </row>
    <row r="172" spans="1:8" ht="12.75">
      <c r="A172" t="s">
        <v>227</v>
      </c>
      <c r="H172" s="1">
        <v>5500</v>
      </c>
    </row>
    <row r="173" spans="1:8" ht="12.75">
      <c r="A173" t="s">
        <v>300</v>
      </c>
      <c r="H173" s="1">
        <v>4897</v>
      </c>
    </row>
    <row r="174" spans="1:8" ht="12.75">
      <c r="A174" t="s">
        <v>336</v>
      </c>
      <c r="H174" s="1">
        <v>4874</v>
      </c>
    </row>
    <row r="175" spans="1:8" ht="12.75">
      <c r="A175" t="s">
        <v>335</v>
      </c>
      <c r="H175" s="1">
        <v>6239</v>
      </c>
    </row>
    <row r="176" spans="1:8" ht="12.75">
      <c r="A176" s="3" t="s">
        <v>37</v>
      </c>
      <c r="H176" s="4">
        <f>SUM(H158:H175)</f>
        <v>146092.59999999998</v>
      </c>
    </row>
    <row r="177" ht="12.75">
      <c r="H177" s="1"/>
    </row>
    <row r="178" spans="1:8" ht="12.75">
      <c r="A178" s="3" t="s">
        <v>126</v>
      </c>
      <c r="H178" s="1"/>
    </row>
    <row r="179" spans="1:8" ht="12.75">
      <c r="A179" s="13" t="s">
        <v>127</v>
      </c>
      <c r="H179" s="1">
        <v>10000</v>
      </c>
    </row>
    <row r="180" spans="1:8" ht="12.75">
      <c r="A180" s="13" t="s">
        <v>306</v>
      </c>
      <c r="H180" s="14">
        <v>2337</v>
      </c>
    </row>
    <row r="181" spans="1:8" ht="12.75">
      <c r="A181" t="s">
        <v>128</v>
      </c>
      <c r="H181" s="1">
        <v>19332</v>
      </c>
    </row>
    <row r="182" spans="1:8" ht="12.75">
      <c r="A182" t="s">
        <v>222</v>
      </c>
      <c r="H182" s="1">
        <v>3450</v>
      </c>
    </row>
    <row r="183" spans="1:8" ht="12.75">
      <c r="A183" t="s">
        <v>223</v>
      </c>
      <c r="H183" s="1">
        <v>20000</v>
      </c>
    </row>
    <row r="184" spans="1:8" ht="12.75">
      <c r="A184" t="s">
        <v>224</v>
      </c>
      <c r="H184" s="1">
        <v>10000</v>
      </c>
    </row>
    <row r="185" spans="1:8" ht="12.75">
      <c r="A185" t="s">
        <v>225</v>
      </c>
      <c r="H185" s="1">
        <v>5000</v>
      </c>
    </row>
    <row r="186" spans="1:8" ht="12.75">
      <c r="A186" t="s">
        <v>294</v>
      </c>
      <c r="H186" s="1">
        <v>7130.3</v>
      </c>
    </row>
    <row r="187" spans="1:8" ht="12.75">
      <c r="A187" t="s">
        <v>307</v>
      </c>
      <c r="H187" s="1">
        <v>89424</v>
      </c>
    </row>
    <row r="188" spans="1:8" ht="12.75">
      <c r="A188" t="s">
        <v>295</v>
      </c>
      <c r="H188" s="1">
        <v>1500</v>
      </c>
    </row>
    <row r="189" spans="1:8" ht="12.75">
      <c r="A189" t="s">
        <v>296</v>
      </c>
      <c r="H189" s="1">
        <v>6495</v>
      </c>
    </row>
    <row r="190" spans="1:8" ht="12.75">
      <c r="A190" t="s">
        <v>297</v>
      </c>
      <c r="H190" s="1">
        <v>2005</v>
      </c>
    </row>
    <row r="191" spans="1:8" ht="12.75">
      <c r="A191" t="s">
        <v>298</v>
      </c>
      <c r="H191" s="1">
        <v>26424</v>
      </c>
    </row>
    <row r="192" spans="1:8" ht="12.75">
      <c r="A192" t="s">
        <v>308</v>
      </c>
      <c r="H192" s="1">
        <v>34820</v>
      </c>
    </row>
    <row r="193" spans="1:8" ht="12.75">
      <c r="A193" t="s">
        <v>299</v>
      </c>
      <c r="H193" s="1">
        <v>20000</v>
      </c>
    </row>
    <row r="194" spans="1:8" ht="12.75">
      <c r="A194" t="s">
        <v>337</v>
      </c>
      <c r="H194" s="1">
        <v>20000</v>
      </c>
    </row>
    <row r="195" spans="1:8" ht="12.75">
      <c r="A195" t="s">
        <v>338</v>
      </c>
      <c r="H195" s="1">
        <v>6273</v>
      </c>
    </row>
    <row r="196" spans="1:8" ht="12.75">
      <c r="A196" t="s">
        <v>340</v>
      </c>
      <c r="H196" s="1">
        <v>5935</v>
      </c>
    </row>
    <row r="197" spans="1:8" ht="12.75">
      <c r="A197" t="s">
        <v>339</v>
      </c>
      <c r="H197" s="1">
        <v>10000</v>
      </c>
    </row>
    <row r="198" spans="1:8" ht="12.75">
      <c r="A198" t="s">
        <v>430</v>
      </c>
      <c r="H198" s="1">
        <v>36944</v>
      </c>
    </row>
    <row r="199" spans="1:8" ht="12.75">
      <c r="A199" t="s">
        <v>427</v>
      </c>
      <c r="H199" s="1">
        <v>389</v>
      </c>
    </row>
    <row r="200" spans="1:8" ht="12.75">
      <c r="A200" t="s">
        <v>428</v>
      </c>
      <c r="H200" s="1">
        <v>68970</v>
      </c>
    </row>
    <row r="201" spans="1:8" ht="12.75">
      <c r="A201" t="s">
        <v>429</v>
      </c>
      <c r="H201" s="1">
        <v>32638</v>
      </c>
    </row>
    <row r="202" spans="1:8" ht="12.75">
      <c r="A202" s="3" t="s">
        <v>75</v>
      </c>
      <c r="H202" s="4">
        <f>SUM(H179:H201)</f>
        <v>439066.3</v>
      </c>
    </row>
    <row r="203" ht="12.75">
      <c r="H203" s="1"/>
    </row>
    <row r="204" spans="1:8" ht="12.75">
      <c r="A204" s="3" t="s">
        <v>131</v>
      </c>
      <c r="H204" s="1"/>
    </row>
    <row r="205" spans="1:8" ht="12.75">
      <c r="A205" t="s">
        <v>79</v>
      </c>
      <c r="H205" s="1">
        <v>582</v>
      </c>
    </row>
    <row r="206" spans="1:8" ht="12.75">
      <c r="A206" t="s">
        <v>132</v>
      </c>
      <c r="H206" s="1">
        <v>3257</v>
      </c>
    </row>
    <row r="207" spans="1:8" ht="12.75">
      <c r="A207" s="3" t="s">
        <v>75</v>
      </c>
      <c r="H207" s="4">
        <f>SUM(H205:H206)</f>
        <v>3839</v>
      </c>
    </row>
    <row r="208" spans="1:8" ht="12.75">
      <c r="A208" s="3"/>
      <c r="H208" s="4"/>
    </row>
    <row r="209" spans="1:8" ht="12.75">
      <c r="A209" s="3" t="s">
        <v>133</v>
      </c>
      <c r="H209" s="4"/>
    </row>
    <row r="210" spans="1:8" ht="12.75">
      <c r="A210" t="s">
        <v>292</v>
      </c>
      <c r="H210" s="1">
        <v>4757</v>
      </c>
    </row>
    <row r="211" spans="1:8" ht="12.75">
      <c r="A211" t="s">
        <v>136</v>
      </c>
      <c r="H211" s="1">
        <v>185</v>
      </c>
    </row>
    <row r="212" spans="1:8" ht="12.75">
      <c r="A212" s="13" t="s">
        <v>291</v>
      </c>
      <c r="H212" s="1">
        <v>4757</v>
      </c>
    </row>
    <row r="213" spans="1:8" ht="12.75">
      <c r="A213" s="13" t="s">
        <v>290</v>
      </c>
      <c r="H213" s="1">
        <v>4757</v>
      </c>
    </row>
    <row r="214" spans="1:8" ht="12.75">
      <c r="A214" s="13" t="s">
        <v>293</v>
      </c>
      <c r="H214" s="1">
        <v>1983</v>
      </c>
    </row>
    <row r="215" spans="1:8" ht="12.75">
      <c r="A215" s="13" t="s">
        <v>434</v>
      </c>
      <c r="H215" s="1">
        <v>4757</v>
      </c>
    </row>
    <row r="216" spans="1:8" ht="12.75">
      <c r="A216" s="3" t="s">
        <v>75</v>
      </c>
      <c r="H216" s="4">
        <f>SUM(H210:H215)</f>
        <v>21196</v>
      </c>
    </row>
    <row r="217" spans="1:8" ht="12.75">
      <c r="A217" t="s">
        <v>135</v>
      </c>
      <c r="H217" s="1"/>
    </row>
    <row r="218" spans="1:8" ht="12.75">
      <c r="A218" s="3" t="s">
        <v>431</v>
      </c>
      <c r="H218" s="1"/>
    </row>
    <row r="219" spans="1:8" ht="12.75">
      <c r="A219" t="s">
        <v>432</v>
      </c>
      <c r="H219" s="1"/>
    </row>
    <row r="220" spans="1:8" ht="12.75">
      <c r="A220" t="s">
        <v>433</v>
      </c>
      <c r="H220" s="1"/>
    </row>
    <row r="221" ht="12.75">
      <c r="H221" s="1"/>
    </row>
    <row r="222" ht="12.75">
      <c r="H222" s="1"/>
    </row>
    <row r="223" ht="12.75">
      <c r="H223" s="1"/>
    </row>
    <row r="224" spans="1:8" ht="12.75">
      <c r="A224" s="3"/>
      <c r="H224" s="4"/>
    </row>
    <row r="225" spans="1:8" ht="12.75">
      <c r="A225" s="3" t="s">
        <v>235</v>
      </c>
      <c r="H225" s="1"/>
    </row>
    <row r="226" spans="1:8" ht="12.75">
      <c r="A226" s="13" t="s">
        <v>236</v>
      </c>
      <c r="H226" s="1">
        <v>1680.2</v>
      </c>
    </row>
    <row r="227" spans="1:8" ht="12.75">
      <c r="A227" s="13" t="s">
        <v>289</v>
      </c>
      <c r="H227" s="1">
        <v>4284.7</v>
      </c>
    </row>
    <row r="228" spans="1:8" ht="12.75">
      <c r="A228" s="13" t="s">
        <v>419</v>
      </c>
      <c r="H228" s="1">
        <v>2510.8</v>
      </c>
    </row>
    <row r="229" spans="1:8" ht="12.75">
      <c r="A229" s="13" t="s">
        <v>420</v>
      </c>
      <c r="H229" s="1">
        <v>3472.7</v>
      </c>
    </row>
    <row r="230" spans="1:8" ht="12.75">
      <c r="A230" s="13" t="s">
        <v>421</v>
      </c>
      <c r="H230" s="1">
        <v>2510.8</v>
      </c>
    </row>
    <row r="231" spans="1:8" ht="12.75">
      <c r="A231" s="13" t="s">
        <v>422</v>
      </c>
      <c r="H231" s="1">
        <v>3438.2</v>
      </c>
    </row>
    <row r="232" spans="1:8" ht="12.75">
      <c r="A232" s="13" t="s">
        <v>423</v>
      </c>
      <c r="H232" s="1">
        <v>660.1</v>
      </c>
    </row>
    <row r="233" spans="1:8" ht="12.75">
      <c r="A233" s="3" t="s">
        <v>75</v>
      </c>
      <c r="H233" s="4">
        <f>SUM(H226:H232)</f>
        <v>18557.5</v>
      </c>
    </row>
    <row r="234" spans="1:8" ht="12.75">
      <c r="A234" s="3"/>
      <c r="H234" s="4"/>
    </row>
    <row r="235" spans="1:8" ht="12.75">
      <c r="A235" s="3" t="s">
        <v>237</v>
      </c>
      <c r="H235" s="1"/>
    </row>
    <row r="236" spans="1:8" ht="12.75">
      <c r="A236" s="13" t="s">
        <v>238</v>
      </c>
      <c r="H236" s="1">
        <v>14628</v>
      </c>
    </row>
    <row r="237" spans="1:8" ht="12.75">
      <c r="A237" s="13" t="s">
        <v>288</v>
      </c>
      <c r="H237" s="1">
        <v>12120</v>
      </c>
    </row>
    <row r="238" spans="1:8" ht="12.75">
      <c r="A238" s="3" t="s">
        <v>424</v>
      </c>
      <c r="H238" s="1">
        <v>12120</v>
      </c>
    </row>
    <row r="239" spans="1:8" ht="12.75">
      <c r="A239" s="13" t="s">
        <v>425</v>
      </c>
      <c r="H239" s="1">
        <v>15055</v>
      </c>
    </row>
    <row r="240" spans="1:8" ht="12.75">
      <c r="A240" s="3" t="s">
        <v>75</v>
      </c>
      <c r="H240" s="4">
        <v>53923</v>
      </c>
    </row>
    <row r="241" spans="1:8" ht="12.75">
      <c r="A241" s="3"/>
      <c r="H241" s="1"/>
    </row>
    <row r="242" spans="1:8" ht="12.75">
      <c r="A242" s="3" t="s">
        <v>302</v>
      </c>
      <c r="H242" s="1"/>
    </row>
    <row r="243" spans="1:8" ht="12.75">
      <c r="A243" s="13" t="s">
        <v>303</v>
      </c>
      <c r="H243" s="1">
        <v>5029.1</v>
      </c>
    </row>
    <row r="244" spans="1:8" ht="12.75">
      <c r="A244" s="13" t="s">
        <v>426</v>
      </c>
      <c r="H244" s="1">
        <v>360</v>
      </c>
    </row>
    <row r="245" spans="1:8" ht="12.75">
      <c r="A245" s="3" t="s">
        <v>304</v>
      </c>
      <c r="H245" s="4">
        <v>5389.1</v>
      </c>
    </row>
    <row r="246" spans="1:8" ht="12.75">
      <c r="A246" s="3"/>
      <c r="H246" s="4"/>
    </row>
    <row r="247" spans="1:8" ht="12.75">
      <c r="A247" s="3"/>
      <c r="H247" s="4"/>
    </row>
    <row r="248" spans="1:8" ht="12.75">
      <c r="A248" s="2" t="s">
        <v>33</v>
      </c>
      <c r="H248" s="1"/>
    </row>
    <row r="249" spans="1:8" ht="12.75">
      <c r="A249" s="2" t="s">
        <v>34</v>
      </c>
      <c r="H249" s="1"/>
    </row>
    <row r="250" spans="1:8" ht="12.75">
      <c r="A250" t="s">
        <v>347</v>
      </c>
      <c r="H250" s="1"/>
    </row>
    <row r="251" ht="12.75">
      <c r="A251" s="13"/>
    </row>
    <row r="252" ht="12.75">
      <c r="A252" s="13"/>
    </row>
    <row r="253" spans="1:8" ht="12.75">
      <c r="A253" t="s">
        <v>3</v>
      </c>
      <c r="H253" s="1"/>
    </row>
    <row r="254" spans="1:8" ht="12.75">
      <c r="A254" t="s">
        <v>348</v>
      </c>
      <c r="H254" s="1"/>
    </row>
    <row r="255" spans="1:8" ht="12.75">
      <c r="A255" t="s">
        <v>349</v>
      </c>
      <c r="H255" s="1"/>
    </row>
    <row r="256" spans="1:8" ht="12.75">
      <c r="A256" t="s">
        <v>350</v>
      </c>
      <c r="D256" t="s">
        <v>4</v>
      </c>
      <c r="H256" s="1">
        <v>1280</v>
      </c>
    </row>
    <row r="257" spans="4:8" ht="12.75">
      <c r="D257" t="s">
        <v>5</v>
      </c>
      <c r="H257" s="1">
        <v>1041.33</v>
      </c>
    </row>
    <row r="258" spans="4:8" ht="12.75">
      <c r="D258" s="3" t="s">
        <v>6</v>
      </c>
      <c r="H258" s="4">
        <f>SUM(H256:H257)</f>
        <v>2321.33</v>
      </c>
    </row>
    <row r="259" ht="12.75">
      <c r="H259" s="1"/>
    </row>
    <row r="260" spans="1:8" ht="12.75">
      <c r="A260" t="s">
        <v>345</v>
      </c>
      <c r="D260" t="s">
        <v>7</v>
      </c>
      <c r="H260" s="1">
        <v>477340.82</v>
      </c>
    </row>
    <row r="261" spans="4:8" ht="12.75">
      <c r="D261" t="s">
        <v>8</v>
      </c>
      <c r="H261" s="1">
        <v>477935.31</v>
      </c>
    </row>
    <row r="262" spans="4:8" ht="12.75">
      <c r="D262" t="s">
        <v>9</v>
      </c>
      <c r="H262" s="4">
        <f>H260-H261</f>
        <v>-594.4899999999907</v>
      </c>
    </row>
    <row r="263" spans="4:8" ht="12.75">
      <c r="D263" t="s">
        <v>167</v>
      </c>
      <c r="H263" s="1">
        <v>0</v>
      </c>
    </row>
    <row r="264" spans="4:8" ht="12.75">
      <c r="D264" t="s">
        <v>168</v>
      </c>
      <c r="H264" s="1">
        <v>2915.82</v>
      </c>
    </row>
    <row r="265" spans="4:8" ht="12.75">
      <c r="D265" s="3" t="s">
        <v>35</v>
      </c>
      <c r="H265" s="4">
        <f>H262+H263+H264</f>
        <v>2321.3300000000095</v>
      </c>
    </row>
    <row r="266" ht="12.75">
      <c r="H266" s="1"/>
    </row>
    <row r="267" spans="1:8" ht="12.75">
      <c r="A267" s="35" t="s">
        <v>11</v>
      </c>
      <c r="B267" s="36"/>
      <c r="C267" s="37"/>
      <c r="D267" s="35" t="s">
        <v>346</v>
      </c>
      <c r="E267" s="37"/>
      <c r="F267" s="35" t="s">
        <v>12</v>
      </c>
      <c r="G267" s="37"/>
      <c r="H267" s="15" t="s">
        <v>346</v>
      </c>
    </row>
    <row r="268" spans="1:8" ht="12.75">
      <c r="A268" s="6" t="s">
        <v>85</v>
      </c>
      <c r="B268" s="7"/>
      <c r="C268" s="8"/>
      <c r="D268" s="40">
        <v>205000</v>
      </c>
      <c r="E268" s="41"/>
      <c r="F268" s="6" t="s">
        <v>36</v>
      </c>
      <c r="G268" s="8"/>
      <c r="H268" s="16">
        <v>823</v>
      </c>
    </row>
    <row r="269" spans="1:8" ht="12.75">
      <c r="A269" s="6" t="s">
        <v>86</v>
      </c>
      <c r="B269" s="7"/>
      <c r="C269" s="8"/>
      <c r="D269" s="40">
        <v>80000</v>
      </c>
      <c r="E269" s="41"/>
      <c r="F269" s="6" t="s">
        <v>87</v>
      </c>
      <c r="G269" s="8"/>
      <c r="H269" s="16">
        <v>60999.9</v>
      </c>
    </row>
    <row r="270" spans="1:8" ht="12.75">
      <c r="A270" s="6" t="s">
        <v>137</v>
      </c>
      <c r="B270" s="7"/>
      <c r="C270" s="8"/>
      <c r="D270" s="40">
        <v>64500</v>
      </c>
      <c r="E270" s="41"/>
      <c r="F270" s="6" t="s">
        <v>47</v>
      </c>
      <c r="G270" s="8"/>
      <c r="H270" s="16">
        <v>142560</v>
      </c>
    </row>
    <row r="271" spans="1:8" ht="12.75">
      <c r="A271" s="6" t="s">
        <v>48</v>
      </c>
      <c r="B271" s="7"/>
      <c r="C271" s="8"/>
      <c r="D271" s="40">
        <v>1840.82</v>
      </c>
      <c r="E271" s="41"/>
      <c r="F271" s="6" t="s">
        <v>139</v>
      </c>
      <c r="G271" s="8"/>
      <c r="H271" s="16">
        <v>274</v>
      </c>
    </row>
    <row r="272" spans="1:8" ht="12.75">
      <c r="A272" s="6" t="s">
        <v>358</v>
      </c>
      <c r="B272" s="7"/>
      <c r="C272" s="8"/>
      <c r="D272" s="40">
        <v>126000</v>
      </c>
      <c r="E272" s="41"/>
      <c r="F272" s="6" t="s">
        <v>140</v>
      </c>
      <c r="G272" s="8"/>
      <c r="H272" s="16">
        <v>1338.6</v>
      </c>
    </row>
    <row r="273" spans="1:8" ht="12.75">
      <c r="A273" s="50"/>
      <c r="B273" s="51"/>
      <c r="C273" s="52"/>
      <c r="D273" s="40"/>
      <c r="E273" s="41"/>
      <c r="F273" s="31" t="s">
        <v>142</v>
      </c>
      <c r="G273" s="32"/>
      <c r="H273" s="33">
        <v>64499.81</v>
      </c>
    </row>
    <row r="274" spans="1:8" ht="12.75">
      <c r="A274" s="50"/>
      <c r="B274" s="51"/>
      <c r="C274" s="52"/>
      <c r="D274" s="40"/>
      <c r="E274" s="41"/>
      <c r="F274" s="31" t="s">
        <v>351</v>
      </c>
      <c r="G274" s="32"/>
      <c r="H274" s="33">
        <v>80000</v>
      </c>
    </row>
    <row r="275" spans="1:8" ht="12.75">
      <c r="A275" s="50"/>
      <c r="B275" s="51"/>
      <c r="C275" s="52"/>
      <c r="D275" s="40"/>
      <c r="E275" s="41"/>
      <c r="F275" s="31" t="s">
        <v>352</v>
      </c>
      <c r="G275" s="32"/>
      <c r="H275" s="33">
        <v>63000</v>
      </c>
    </row>
    <row r="276" spans="1:8" ht="12.75">
      <c r="A276" s="50"/>
      <c r="B276" s="51"/>
      <c r="C276" s="52"/>
      <c r="D276" s="40"/>
      <c r="E276" s="41"/>
      <c r="F276" s="31" t="s">
        <v>353</v>
      </c>
      <c r="G276" s="32"/>
      <c r="H276" s="33">
        <v>1440</v>
      </c>
    </row>
    <row r="277" spans="1:8" ht="12.75">
      <c r="A277" s="50"/>
      <c r="B277" s="51"/>
      <c r="C277" s="52"/>
      <c r="D277" s="40"/>
      <c r="E277" s="41"/>
      <c r="F277" s="53" t="s">
        <v>435</v>
      </c>
      <c r="G277" s="53"/>
      <c r="H277" s="34">
        <v>63000</v>
      </c>
    </row>
    <row r="278" spans="1:8" ht="12.75">
      <c r="A278" s="48" t="s">
        <v>6</v>
      </c>
      <c r="B278" s="48"/>
      <c r="C278" s="48"/>
      <c r="D278" s="49">
        <v>477340.82</v>
      </c>
      <c r="E278" s="49"/>
      <c r="F278" s="35" t="s">
        <v>6</v>
      </c>
      <c r="G278" s="37"/>
      <c r="H278" s="17">
        <f>SUM(H268:H277)</f>
        <v>477935.31</v>
      </c>
    </row>
    <row r="279" spans="1:8" ht="12.75">
      <c r="A279" s="18"/>
      <c r="B279" s="18"/>
      <c r="C279" s="18"/>
      <c r="D279" s="19"/>
      <c r="E279" s="19"/>
      <c r="F279" s="18"/>
      <c r="G279" s="18"/>
      <c r="H279" s="20"/>
    </row>
    <row r="280" spans="1:8" ht="12.75">
      <c r="A280" s="18"/>
      <c r="B280" s="18"/>
      <c r="C280" s="18"/>
      <c r="D280" s="19"/>
      <c r="E280" s="19"/>
      <c r="F280" s="18"/>
      <c r="G280" s="18"/>
      <c r="H280" s="20"/>
    </row>
    <row r="281" ht="12.75">
      <c r="H281" s="1"/>
    </row>
    <row r="282" spans="1:8" ht="12.75">
      <c r="A282" s="3" t="s">
        <v>19</v>
      </c>
      <c r="H282" s="1"/>
    </row>
    <row r="283" spans="1:8" ht="12.75">
      <c r="A283" s="3" t="s">
        <v>242</v>
      </c>
      <c r="H283" s="4">
        <v>205000</v>
      </c>
    </row>
    <row r="284" spans="1:8" ht="12.75">
      <c r="A284" s="3" t="s">
        <v>243</v>
      </c>
      <c r="H284" s="4">
        <v>80000</v>
      </c>
    </row>
    <row r="285" spans="1:8" ht="12.75">
      <c r="A285" s="3" t="s">
        <v>244</v>
      </c>
      <c r="H285" s="4">
        <v>64500</v>
      </c>
    </row>
    <row r="287" spans="1:8" ht="12.75">
      <c r="A287" s="3" t="s">
        <v>50</v>
      </c>
      <c r="H287" s="4"/>
    </row>
    <row r="288" spans="1:8" ht="12.75">
      <c r="A288" t="s">
        <v>138</v>
      </c>
      <c r="H288" s="14">
        <v>143.68</v>
      </c>
    </row>
    <row r="289" spans="1:8" ht="12.75">
      <c r="A289" s="13" t="s">
        <v>245</v>
      </c>
      <c r="H289" s="14">
        <v>694.12</v>
      </c>
    </row>
    <row r="290" spans="1:8" ht="12.75">
      <c r="A290" s="13" t="s">
        <v>354</v>
      </c>
      <c r="H290" s="14">
        <v>743.03</v>
      </c>
    </row>
    <row r="291" spans="1:8" ht="12.75">
      <c r="A291" s="13" t="s">
        <v>355</v>
      </c>
      <c r="H291" s="14">
        <v>259.99</v>
      </c>
    </row>
    <row r="292" spans="1:8" ht="12.75">
      <c r="A292" s="3" t="s">
        <v>357</v>
      </c>
      <c r="H292" s="4">
        <f>SUM(H288:H291)</f>
        <v>1840.82</v>
      </c>
    </row>
    <row r="293" spans="1:8" ht="12.75">
      <c r="A293" s="3"/>
      <c r="H293" s="4"/>
    </row>
    <row r="294" spans="1:8" ht="12.75">
      <c r="A294" s="3" t="s">
        <v>358</v>
      </c>
      <c r="H294" s="4">
        <v>126000</v>
      </c>
    </row>
    <row r="295" spans="1:8" ht="12.75">
      <c r="A295" s="3"/>
      <c r="H295" s="4"/>
    </row>
    <row r="296" spans="1:8" ht="12.75">
      <c r="A296" s="3" t="s">
        <v>27</v>
      </c>
      <c r="H296" s="4"/>
    </row>
    <row r="297" spans="1:8" ht="12.75">
      <c r="A297" s="3" t="s">
        <v>38</v>
      </c>
      <c r="H297" s="4"/>
    </row>
    <row r="298" spans="1:8" ht="12.75">
      <c r="A298" s="3" t="s">
        <v>39</v>
      </c>
      <c r="H298" s="4"/>
    </row>
    <row r="299" spans="1:8" ht="12.75">
      <c r="A299" s="3" t="s">
        <v>37</v>
      </c>
      <c r="H299" s="4">
        <v>823</v>
      </c>
    </row>
    <row r="300" spans="1:8" ht="12.75">
      <c r="A300" s="3"/>
      <c r="H300" s="4"/>
    </row>
    <row r="301" spans="1:8" ht="12.75">
      <c r="A301" s="3" t="s">
        <v>88</v>
      </c>
      <c r="H301" s="4"/>
    </row>
    <row r="302" spans="1:8" ht="12.75">
      <c r="A302" s="13" t="s">
        <v>89</v>
      </c>
      <c r="H302" s="14"/>
    </row>
    <row r="303" spans="1:8" ht="12.75">
      <c r="A303" s="13" t="s">
        <v>90</v>
      </c>
      <c r="H303" s="14">
        <v>16500</v>
      </c>
    </row>
    <row r="304" spans="1:8" ht="12.75">
      <c r="A304" s="13" t="s">
        <v>359</v>
      </c>
      <c r="H304" s="14">
        <v>44499.9</v>
      </c>
    </row>
    <row r="305" spans="1:8" ht="12.75">
      <c r="A305" s="3" t="s">
        <v>37</v>
      </c>
      <c r="H305" s="4">
        <f>SUM(H303:H304)</f>
        <v>60999.9</v>
      </c>
    </row>
    <row r="306" spans="1:8" ht="12.75">
      <c r="A306" s="3"/>
      <c r="H306" s="4"/>
    </row>
    <row r="307" spans="1:8" ht="12.75">
      <c r="A307" s="3" t="s">
        <v>53</v>
      </c>
      <c r="H307" s="4"/>
    </row>
    <row r="308" spans="1:8" ht="12.75">
      <c r="A308" s="13" t="s">
        <v>40</v>
      </c>
      <c r="H308" s="4"/>
    </row>
    <row r="309" spans="1:8" ht="12.75">
      <c r="A309" s="13" t="s">
        <v>360</v>
      </c>
      <c r="H309" s="4"/>
    </row>
    <row r="310" spans="1:8" ht="12.75">
      <c r="A310" s="3" t="s">
        <v>37</v>
      </c>
      <c r="H310" s="4">
        <v>142560</v>
      </c>
    </row>
    <row r="311" spans="1:8" ht="12.75">
      <c r="A311" s="3"/>
      <c r="H311" s="4"/>
    </row>
    <row r="312" spans="1:8" ht="12.75">
      <c r="A312" s="3" t="s">
        <v>141</v>
      </c>
      <c r="H312" s="4"/>
    </row>
    <row r="313" spans="1:8" ht="12.75">
      <c r="A313" s="13" t="s">
        <v>41</v>
      </c>
      <c r="H313" s="4"/>
    </row>
    <row r="314" spans="1:8" ht="12.75">
      <c r="A314" s="3" t="s">
        <v>37</v>
      </c>
      <c r="H314" s="4">
        <v>274</v>
      </c>
    </row>
    <row r="315" spans="1:8" ht="12.75">
      <c r="A315" s="3"/>
      <c r="H315" s="4"/>
    </row>
    <row r="316" spans="1:8" ht="12.75">
      <c r="A316" s="3" t="s">
        <v>126</v>
      </c>
      <c r="H316" s="4"/>
    </row>
    <row r="317" spans="1:8" ht="12.75">
      <c r="A317" s="13" t="s">
        <v>361</v>
      </c>
      <c r="H317" s="14"/>
    </row>
    <row r="318" spans="1:8" ht="12.75">
      <c r="A318" s="3" t="s">
        <v>37</v>
      </c>
      <c r="H318" s="4">
        <v>1338.6</v>
      </c>
    </row>
    <row r="319" spans="1:8" ht="12.75">
      <c r="A319" s="3"/>
      <c r="H319" s="4"/>
    </row>
    <row r="320" spans="1:8" ht="12.75">
      <c r="A320" s="3" t="s">
        <v>143</v>
      </c>
      <c r="H320" s="4"/>
    </row>
    <row r="321" spans="1:8" ht="12.75">
      <c r="A321" s="3" t="s">
        <v>144</v>
      </c>
      <c r="H321" s="14">
        <v>63999.81</v>
      </c>
    </row>
    <row r="322" spans="1:8" ht="12.75">
      <c r="A322" s="13" t="s">
        <v>145</v>
      </c>
      <c r="H322" s="14">
        <v>500</v>
      </c>
    </row>
    <row r="323" spans="1:8" ht="12.75">
      <c r="A323" s="3" t="s">
        <v>75</v>
      </c>
      <c r="H323" s="4">
        <f>SUM(H321:H322)</f>
        <v>64499.81</v>
      </c>
    </row>
    <row r="324" spans="1:8" ht="12.75">
      <c r="A324" s="3"/>
      <c r="H324" s="4"/>
    </row>
    <row r="325" spans="1:8" ht="12.75">
      <c r="A325" s="3" t="s">
        <v>362</v>
      </c>
      <c r="H325" s="4"/>
    </row>
    <row r="326" spans="1:8" ht="12.75">
      <c r="A326" s="13" t="s">
        <v>363</v>
      </c>
      <c r="H326" s="4"/>
    </row>
    <row r="327" spans="1:8" ht="12.75">
      <c r="A327" s="3" t="s">
        <v>75</v>
      </c>
      <c r="H327" s="4">
        <v>80000</v>
      </c>
    </row>
    <row r="328" spans="1:8" ht="12.75">
      <c r="A328" s="3"/>
      <c r="H328" s="4"/>
    </row>
    <row r="329" spans="1:8" ht="12.75">
      <c r="A329" s="3" t="s">
        <v>436</v>
      </c>
      <c r="H329" s="4"/>
    </row>
    <row r="330" spans="1:8" ht="12.75">
      <c r="A330" s="13" t="s">
        <v>438</v>
      </c>
      <c r="H330" s="4"/>
    </row>
    <row r="331" spans="1:8" ht="12.75">
      <c r="A331" s="3" t="s">
        <v>437</v>
      </c>
      <c r="H331" s="4">
        <v>63000</v>
      </c>
    </row>
    <row r="332" spans="1:8" ht="12.75">
      <c r="A332" s="3"/>
      <c r="H332" s="4"/>
    </row>
    <row r="333" spans="1:8" ht="12.75">
      <c r="A333" s="3" t="s">
        <v>439</v>
      </c>
      <c r="H333" s="4"/>
    </row>
    <row r="334" spans="1:8" ht="12.75">
      <c r="A334" s="13" t="s">
        <v>440</v>
      </c>
      <c r="H334" s="4"/>
    </row>
    <row r="335" spans="1:8" ht="12.75">
      <c r="A335" s="13" t="s">
        <v>442</v>
      </c>
      <c r="H335" s="4"/>
    </row>
    <row r="336" spans="1:8" ht="12.75">
      <c r="A336" s="3" t="s">
        <v>441</v>
      </c>
      <c r="H336" s="4">
        <v>1440</v>
      </c>
    </row>
    <row r="337" spans="1:8" ht="12.75">
      <c r="A337" s="3"/>
      <c r="H337" s="4"/>
    </row>
    <row r="338" spans="1:8" ht="12.75">
      <c r="A338" s="3" t="s">
        <v>443</v>
      </c>
      <c r="H338" s="4"/>
    </row>
    <row r="339" spans="1:8" ht="12.75">
      <c r="A339" s="13" t="s">
        <v>444</v>
      </c>
      <c r="H339" s="4"/>
    </row>
    <row r="340" spans="1:8" ht="12.75">
      <c r="A340" s="3" t="s">
        <v>441</v>
      </c>
      <c r="H340" s="4">
        <v>63000</v>
      </c>
    </row>
    <row r="341" spans="1:8" ht="12.75">
      <c r="A341" s="3"/>
      <c r="H341" s="4"/>
    </row>
    <row r="342" spans="1:8" ht="12.75">
      <c r="A342" s="3"/>
      <c r="H342" s="4"/>
    </row>
    <row r="343" spans="1:8" ht="12.75">
      <c r="A343" s="3"/>
      <c r="H343" s="4"/>
    </row>
    <row r="344" spans="1:8" ht="12.75">
      <c r="A344" s="2" t="s">
        <v>246</v>
      </c>
      <c r="H344" s="1"/>
    </row>
    <row r="345" spans="1:8" ht="12.75">
      <c r="A345" s="2" t="s">
        <v>34</v>
      </c>
      <c r="H345" s="1"/>
    </row>
    <row r="346" spans="1:8" ht="12.75">
      <c r="A346" t="s">
        <v>3</v>
      </c>
      <c r="H346" s="1"/>
    </row>
    <row r="347" spans="1:8" ht="12.75">
      <c r="A347" t="s">
        <v>364</v>
      </c>
      <c r="H347" s="1"/>
    </row>
    <row r="348" spans="1:8" ht="12.75">
      <c r="A348" t="s">
        <v>365</v>
      </c>
      <c r="H348" s="1"/>
    </row>
    <row r="349" ht="12.75">
      <c r="H349" s="1"/>
    </row>
    <row r="350" spans="1:8" ht="12.75">
      <c r="A350" t="s">
        <v>366</v>
      </c>
      <c r="D350" t="s">
        <v>4</v>
      </c>
      <c r="H350" s="1">
        <v>249.4</v>
      </c>
    </row>
    <row r="351" spans="4:8" ht="12.75">
      <c r="D351" t="s">
        <v>5</v>
      </c>
      <c r="H351" s="1">
        <v>1179.98</v>
      </c>
    </row>
    <row r="352" spans="4:8" ht="12.75">
      <c r="D352" s="3" t="s">
        <v>6</v>
      </c>
      <c r="H352" s="4">
        <f>SUM(H350:H351)</f>
        <v>1429.38</v>
      </c>
    </row>
    <row r="353" spans="1:8" ht="12.75">
      <c r="A353" t="s">
        <v>367</v>
      </c>
      <c r="D353" t="s">
        <v>42</v>
      </c>
      <c r="H353" s="1">
        <v>28809.17</v>
      </c>
    </row>
    <row r="354" spans="4:8" ht="12.75">
      <c r="D354" t="s">
        <v>43</v>
      </c>
      <c r="H354" s="1">
        <v>137719.6</v>
      </c>
    </row>
    <row r="355" spans="4:8" ht="12.75">
      <c r="D355" t="s">
        <v>44</v>
      </c>
      <c r="H355" s="4">
        <f>H353-H354</f>
        <v>-108910.43000000001</v>
      </c>
    </row>
    <row r="356" spans="4:8" ht="12.75">
      <c r="D356" t="s">
        <v>151</v>
      </c>
      <c r="H356" s="1">
        <v>31456.6</v>
      </c>
    </row>
    <row r="357" spans="4:8" ht="12.75">
      <c r="D357" t="s">
        <v>152</v>
      </c>
      <c r="H357" s="1">
        <v>78883.21</v>
      </c>
    </row>
    <row r="358" spans="4:9" ht="12.75">
      <c r="D358" s="3" t="s">
        <v>45</v>
      </c>
      <c r="H358" s="4">
        <f>H355+H356+H357</f>
        <v>1429.37999999999</v>
      </c>
      <c r="I358" s="4"/>
    </row>
    <row r="359" ht="12.75">
      <c r="H359" s="1"/>
    </row>
    <row r="360" spans="1:8" ht="12.75">
      <c r="A360" s="35" t="s">
        <v>11</v>
      </c>
      <c r="B360" s="36"/>
      <c r="C360" s="37"/>
      <c r="D360" s="35" t="s">
        <v>368</v>
      </c>
      <c r="E360" s="37"/>
      <c r="F360" s="35" t="s">
        <v>12</v>
      </c>
      <c r="G360" s="37"/>
      <c r="H360" s="15" t="s">
        <v>368</v>
      </c>
    </row>
    <row r="361" spans="1:8" ht="12.75">
      <c r="A361" s="6" t="s">
        <v>91</v>
      </c>
      <c r="B361" s="7"/>
      <c r="C361" s="8"/>
      <c r="D361" s="40">
        <v>1111.17</v>
      </c>
      <c r="E361" s="41"/>
      <c r="F361" s="6" t="s">
        <v>14</v>
      </c>
      <c r="G361" s="8"/>
      <c r="H361" s="16">
        <v>257</v>
      </c>
    </row>
    <row r="362" spans="1:8" ht="12.75">
      <c r="A362" s="6" t="s">
        <v>169</v>
      </c>
      <c r="B362" s="7"/>
      <c r="C362" s="8"/>
      <c r="D362" s="40">
        <v>4698</v>
      </c>
      <c r="E362" s="41"/>
      <c r="F362" s="6" t="s">
        <v>46</v>
      </c>
      <c r="G362" s="8"/>
      <c r="H362" s="16">
        <v>11278.4</v>
      </c>
    </row>
    <row r="363" spans="1:8" ht="12.75">
      <c r="A363" s="6" t="s">
        <v>369</v>
      </c>
      <c r="B363" s="7"/>
      <c r="C363" s="8"/>
      <c r="D363" s="40">
        <v>3000</v>
      </c>
      <c r="E363" s="41"/>
      <c r="F363" s="6" t="s">
        <v>47</v>
      </c>
      <c r="G363" s="8"/>
      <c r="H363" s="16">
        <v>10890</v>
      </c>
    </row>
    <row r="364" spans="1:8" ht="12.75">
      <c r="A364" s="6" t="s">
        <v>370</v>
      </c>
      <c r="B364" s="7"/>
      <c r="C364" s="8"/>
      <c r="D364" s="40">
        <v>20000</v>
      </c>
      <c r="E364" s="41"/>
      <c r="F364" s="6" t="s">
        <v>49</v>
      </c>
      <c r="G364" s="8"/>
      <c r="H364" s="16">
        <v>1264</v>
      </c>
    </row>
    <row r="365" spans="1:8" ht="12.75">
      <c r="A365" s="6"/>
      <c r="B365" s="7"/>
      <c r="C365" s="8"/>
      <c r="D365" s="40"/>
      <c r="E365" s="41"/>
      <c r="F365" s="6" t="s">
        <v>182</v>
      </c>
      <c r="G365" s="8"/>
      <c r="H365" s="16">
        <v>22461</v>
      </c>
    </row>
    <row r="366" spans="1:8" ht="12.75">
      <c r="A366" s="6"/>
      <c r="B366" s="7"/>
      <c r="C366" s="8"/>
      <c r="D366" s="40"/>
      <c r="E366" s="41"/>
      <c r="F366" s="6" t="s">
        <v>162</v>
      </c>
      <c r="G366" s="8"/>
      <c r="H366" s="16">
        <v>2060.2</v>
      </c>
    </row>
    <row r="367" spans="1:8" ht="12.75">
      <c r="A367" s="6"/>
      <c r="B367" s="7"/>
      <c r="C367" s="8"/>
      <c r="D367" s="40"/>
      <c r="E367" s="41"/>
      <c r="F367" s="6" t="s">
        <v>164</v>
      </c>
      <c r="G367" s="8"/>
      <c r="H367" s="16">
        <v>165</v>
      </c>
    </row>
    <row r="368" spans="1:8" ht="12.75">
      <c r="A368" s="6"/>
      <c r="B368" s="7"/>
      <c r="C368" s="8"/>
      <c r="D368" s="40"/>
      <c r="E368" s="41"/>
      <c r="F368" s="6" t="s">
        <v>184</v>
      </c>
      <c r="G368" s="8"/>
      <c r="H368" s="16">
        <v>4698</v>
      </c>
    </row>
    <row r="369" spans="1:8" ht="12.75">
      <c r="A369" s="6"/>
      <c r="B369" s="7"/>
      <c r="C369" s="8"/>
      <c r="D369" s="11"/>
      <c r="E369" s="9"/>
      <c r="F369" s="6" t="s">
        <v>398</v>
      </c>
      <c r="G369" s="8"/>
      <c r="H369" s="16">
        <v>18970</v>
      </c>
    </row>
    <row r="370" spans="1:8" ht="12.75">
      <c r="A370" s="6"/>
      <c r="B370" s="7"/>
      <c r="C370" s="8"/>
      <c r="D370" s="11"/>
      <c r="E370" s="9"/>
      <c r="F370" s="6" t="s">
        <v>399</v>
      </c>
      <c r="G370" s="8" t="s">
        <v>400</v>
      </c>
      <c r="H370" s="16">
        <v>65676</v>
      </c>
    </row>
    <row r="371" spans="1:8" ht="12.75">
      <c r="A371" s="35" t="s">
        <v>6</v>
      </c>
      <c r="B371" s="36"/>
      <c r="C371" s="37"/>
      <c r="D371" s="38">
        <v>28809.17</v>
      </c>
      <c r="E371" s="39"/>
      <c r="F371" s="54"/>
      <c r="G371" s="37"/>
      <c r="H371" s="17">
        <v>137719.6</v>
      </c>
    </row>
    <row r="372" spans="1:8" ht="12.75">
      <c r="A372" s="18"/>
      <c r="B372" s="18"/>
      <c r="C372" s="18"/>
      <c r="D372" s="19"/>
      <c r="E372" s="19"/>
      <c r="F372" s="29"/>
      <c r="G372" s="18"/>
      <c r="H372" s="20"/>
    </row>
    <row r="373" spans="1:8" ht="12.75">
      <c r="A373" s="3" t="s">
        <v>19</v>
      </c>
      <c r="F373" s="28"/>
      <c r="H373" s="1"/>
    </row>
    <row r="374" spans="1:8" ht="12.75">
      <c r="A374" s="3" t="s">
        <v>92</v>
      </c>
      <c r="F374" s="3"/>
      <c r="H374" s="1"/>
    </row>
    <row r="375" spans="1:8" ht="12.75">
      <c r="A375" t="s">
        <v>170</v>
      </c>
      <c r="H375" s="1">
        <v>317.48</v>
      </c>
    </row>
    <row r="376" spans="1:8" ht="12.75">
      <c r="A376" t="s">
        <v>253</v>
      </c>
      <c r="H376" s="1">
        <v>315.31</v>
      </c>
    </row>
    <row r="377" spans="1:8" ht="12.75">
      <c r="A377" t="s">
        <v>371</v>
      </c>
      <c r="B377" s="3"/>
      <c r="H377" s="14">
        <v>280.4</v>
      </c>
    </row>
    <row r="378" spans="1:8" ht="12.75">
      <c r="A378" t="s">
        <v>372</v>
      </c>
      <c r="B378" s="3"/>
      <c r="H378" s="14">
        <v>197.98</v>
      </c>
    </row>
    <row r="379" spans="1:8" ht="12.75">
      <c r="A379" s="3" t="s">
        <v>356</v>
      </c>
      <c r="B379" s="3"/>
      <c r="H379" s="4">
        <v>1111.17</v>
      </c>
    </row>
    <row r="380" ht="12.75">
      <c r="H380" s="1"/>
    </row>
    <row r="381" spans="1:8" ht="12.75">
      <c r="A381" s="3" t="s">
        <v>171</v>
      </c>
      <c r="H381" s="1"/>
    </row>
    <row r="382" spans="1:8" ht="12.75">
      <c r="A382" t="s">
        <v>82</v>
      </c>
      <c r="H382" s="1"/>
    </row>
    <row r="383" spans="1:8" ht="12.75">
      <c r="A383" t="s">
        <v>83</v>
      </c>
      <c r="H383" s="1"/>
    </row>
    <row r="384" spans="1:8" ht="12.75">
      <c r="A384" s="3" t="s">
        <v>26</v>
      </c>
      <c r="H384" s="4">
        <v>4698</v>
      </c>
    </row>
    <row r="385" spans="1:8" ht="12.75">
      <c r="A385" s="3"/>
      <c r="H385" s="4"/>
    </row>
    <row r="386" spans="1:8" ht="12.75">
      <c r="A386" s="3" t="s">
        <v>445</v>
      </c>
      <c r="H386" s="4"/>
    </row>
    <row r="387" spans="1:8" ht="12.75">
      <c r="A387" s="13" t="s">
        <v>446</v>
      </c>
      <c r="H387" s="4"/>
    </row>
    <row r="388" spans="1:8" ht="12.75">
      <c r="A388" s="3" t="s">
        <v>441</v>
      </c>
      <c r="H388" s="4">
        <v>3000</v>
      </c>
    </row>
    <row r="389" spans="1:8" ht="12.75">
      <c r="A389" s="3"/>
      <c r="H389" s="4"/>
    </row>
    <row r="390" spans="1:8" ht="12.75">
      <c r="A390" s="3" t="s">
        <v>447</v>
      </c>
      <c r="H390" s="4"/>
    </row>
    <row r="391" spans="1:8" ht="12.75">
      <c r="A391" s="13" t="s">
        <v>476</v>
      </c>
      <c r="H391" s="4"/>
    </row>
    <row r="392" spans="1:8" ht="12.75">
      <c r="A392" s="3" t="s">
        <v>304</v>
      </c>
      <c r="H392" s="4">
        <v>20000</v>
      </c>
    </row>
    <row r="393" spans="1:8" ht="12.75">
      <c r="A393" s="3"/>
      <c r="H393" s="1"/>
    </row>
    <row r="394" spans="1:8" ht="12.75">
      <c r="A394" s="3" t="s">
        <v>27</v>
      </c>
      <c r="H394" s="1"/>
    </row>
    <row r="395" spans="1:8" ht="12.75">
      <c r="A395" s="3" t="s">
        <v>28</v>
      </c>
      <c r="H395" s="1"/>
    </row>
    <row r="396" spans="1:8" ht="12.75">
      <c r="A396" t="s">
        <v>172</v>
      </c>
      <c r="H396" s="1"/>
    </row>
    <row r="397" spans="1:8" ht="12.75">
      <c r="A397" s="3" t="s">
        <v>51</v>
      </c>
      <c r="H397" s="4">
        <v>257</v>
      </c>
    </row>
    <row r="398" ht="12.75">
      <c r="H398" s="1"/>
    </row>
    <row r="399" spans="1:8" ht="12.75">
      <c r="A399" s="3" t="s">
        <v>52</v>
      </c>
      <c r="H399" s="1"/>
    </row>
    <row r="400" spans="1:8" ht="12.75">
      <c r="A400" t="s">
        <v>173</v>
      </c>
      <c r="H400" s="1">
        <v>503.1</v>
      </c>
    </row>
    <row r="401" spans="1:8" ht="12.75">
      <c r="A401" t="s">
        <v>174</v>
      </c>
      <c r="H401" s="1">
        <v>498.2</v>
      </c>
    </row>
    <row r="402" spans="1:8" ht="12.75">
      <c r="A402" t="s">
        <v>175</v>
      </c>
      <c r="H402" s="1">
        <v>389.4</v>
      </c>
    </row>
    <row r="403" spans="1:8" ht="12.75">
      <c r="A403" t="s">
        <v>176</v>
      </c>
      <c r="H403" s="1">
        <v>493.2</v>
      </c>
    </row>
    <row r="404" spans="1:8" ht="12.75">
      <c r="A404" t="s">
        <v>177</v>
      </c>
      <c r="H404" s="1">
        <v>438.1</v>
      </c>
    </row>
    <row r="405" spans="1:8" ht="12.75">
      <c r="A405" t="s">
        <v>178</v>
      </c>
      <c r="H405" s="1">
        <v>542.4</v>
      </c>
    </row>
    <row r="406" spans="1:8" ht="12.75">
      <c r="A406" t="s">
        <v>254</v>
      </c>
      <c r="H406" s="1">
        <v>333.3</v>
      </c>
    </row>
    <row r="407" spans="1:8" ht="12.75">
      <c r="A407" t="s">
        <v>255</v>
      </c>
      <c r="H407" s="1">
        <v>778</v>
      </c>
    </row>
    <row r="408" spans="1:8" ht="12.75">
      <c r="A408" t="s">
        <v>256</v>
      </c>
      <c r="H408" s="1">
        <v>306.8</v>
      </c>
    </row>
    <row r="409" spans="1:8" ht="12.75">
      <c r="A409" t="s">
        <v>257</v>
      </c>
      <c r="H409" s="1">
        <v>498.2</v>
      </c>
    </row>
    <row r="410" spans="1:8" ht="12.75">
      <c r="A410" t="s">
        <v>258</v>
      </c>
      <c r="H410" s="1">
        <v>438.1</v>
      </c>
    </row>
    <row r="411" spans="1:8" ht="12.75">
      <c r="A411" t="s">
        <v>259</v>
      </c>
      <c r="H411" s="1">
        <v>618.7</v>
      </c>
    </row>
    <row r="412" spans="1:8" ht="12.75">
      <c r="A412" t="s">
        <v>373</v>
      </c>
      <c r="H412" s="1">
        <v>379.1</v>
      </c>
    </row>
    <row r="413" spans="1:8" ht="12.75">
      <c r="A413" t="s">
        <v>374</v>
      </c>
      <c r="H413" s="1">
        <v>579.1</v>
      </c>
    </row>
    <row r="414" spans="1:8" ht="12.75">
      <c r="A414" t="s">
        <v>375</v>
      </c>
      <c r="H414" s="1">
        <v>523.5</v>
      </c>
    </row>
    <row r="415" spans="1:8" ht="12.75">
      <c r="A415" t="s">
        <v>376</v>
      </c>
      <c r="H415" s="1">
        <v>490.8</v>
      </c>
    </row>
    <row r="416" spans="1:8" ht="12.75">
      <c r="A416" t="s">
        <v>377</v>
      </c>
      <c r="H416" s="1">
        <v>411.3</v>
      </c>
    </row>
    <row r="417" spans="1:8" ht="12.75">
      <c r="A417" t="s">
        <v>378</v>
      </c>
      <c r="H417" s="1">
        <v>490.8</v>
      </c>
    </row>
    <row r="418" spans="1:8" ht="12.75">
      <c r="A418" t="s">
        <v>379</v>
      </c>
      <c r="H418" s="1">
        <v>447.7</v>
      </c>
    </row>
    <row r="419" spans="1:8" ht="12.75">
      <c r="A419" t="s">
        <v>380</v>
      </c>
      <c r="H419" s="1">
        <v>493.2</v>
      </c>
    </row>
    <row r="420" spans="1:8" ht="12.75">
      <c r="A420" t="s">
        <v>381</v>
      </c>
      <c r="H420" s="1">
        <v>555</v>
      </c>
    </row>
    <row r="421" spans="1:8" ht="12.75">
      <c r="A421" t="s">
        <v>382</v>
      </c>
      <c r="H421" s="1">
        <v>490.8</v>
      </c>
    </row>
    <row r="422" spans="1:8" ht="12.75">
      <c r="A422" t="s">
        <v>383</v>
      </c>
      <c r="H422" s="1">
        <v>579.6</v>
      </c>
    </row>
    <row r="423" spans="1:8" ht="12.75">
      <c r="A423" s="3" t="s">
        <v>24</v>
      </c>
      <c r="H423" s="4">
        <f>SUM(H400:H422)</f>
        <v>11278.400000000001</v>
      </c>
    </row>
    <row r="424" spans="1:8" ht="12.75">
      <c r="A424" s="3"/>
      <c r="H424" s="4"/>
    </row>
    <row r="425" spans="1:8" ht="12.75">
      <c r="A425" s="3" t="s">
        <v>53</v>
      </c>
      <c r="H425" s="1"/>
    </row>
    <row r="426" spans="1:8" ht="12.75">
      <c r="A426" s="13" t="s">
        <v>179</v>
      </c>
      <c r="H426" s="1"/>
    </row>
    <row r="427" spans="1:8" ht="12.75">
      <c r="A427" s="26" t="s">
        <v>181</v>
      </c>
      <c r="H427" s="1"/>
    </row>
    <row r="428" spans="1:8" ht="12.75">
      <c r="A428" s="3" t="s">
        <v>26</v>
      </c>
      <c r="H428" s="4">
        <v>10890</v>
      </c>
    </row>
    <row r="429" ht="12.75">
      <c r="H429" s="1"/>
    </row>
    <row r="430" spans="1:8" ht="12.75">
      <c r="A430" s="3" t="s">
        <v>54</v>
      </c>
      <c r="H430" s="1"/>
    </row>
    <row r="431" spans="1:8" ht="12.75">
      <c r="A431" t="s">
        <v>31</v>
      </c>
      <c r="H431" s="1"/>
    </row>
    <row r="432" spans="1:8" ht="12.75">
      <c r="A432" s="3" t="s">
        <v>26</v>
      </c>
      <c r="H432" s="4">
        <v>1264</v>
      </c>
    </row>
    <row r="433" ht="12.75">
      <c r="H433" s="1"/>
    </row>
    <row r="434" spans="1:8" ht="12.75">
      <c r="A434" s="3" t="s">
        <v>180</v>
      </c>
      <c r="H434" s="1"/>
    </row>
    <row r="435" spans="1:8" ht="12.75">
      <c r="A435" s="13" t="s">
        <v>260</v>
      </c>
      <c r="H435" s="1">
        <v>6239</v>
      </c>
    </row>
    <row r="436" spans="1:8" ht="12.75">
      <c r="A436" s="13" t="s">
        <v>261</v>
      </c>
      <c r="H436" s="1">
        <v>6239</v>
      </c>
    </row>
    <row r="437" spans="1:8" ht="12.75">
      <c r="A437" s="13" t="s">
        <v>262</v>
      </c>
      <c r="H437" s="1">
        <v>3424</v>
      </c>
    </row>
    <row r="438" spans="1:8" ht="12.75">
      <c r="A438" s="13" t="s">
        <v>384</v>
      </c>
      <c r="H438" s="1">
        <v>6239</v>
      </c>
    </row>
    <row r="439" spans="1:8" ht="12.75">
      <c r="A439" s="13" t="s">
        <v>385</v>
      </c>
      <c r="H439" s="1">
        <v>320</v>
      </c>
    </row>
    <row r="440" spans="1:8" ht="12.75">
      <c r="A440" s="3" t="s">
        <v>26</v>
      </c>
      <c r="H440" s="4">
        <f>SUM(H435:H439)</f>
        <v>22461</v>
      </c>
    </row>
    <row r="441" ht="12.75">
      <c r="H441" s="1"/>
    </row>
    <row r="442" spans="1:8" ht="12.75">
      <c r="A442" s="3" t="s">
        <v>183</v>
      </c>
      <c r="H442" s="1"/>
    </row>
    <row r="443" spans="1:8" ht="12.75">
      <c r="A443" t="s">
        <v>84</v>
      </c>
      <c r="H443" s="1"/>
    </row>
    <row r="444" spans="1:8" ht="12.75">
      <c r="A444" s="3" t="s">
        <v>26</v>
      </c>
      <c r="H444" s="4">
        <v>2060.2</v>
      </c>
    </row>
    <row r="445" ht="12.75">
      <c r="H445" s="1"/>
    </row>
    <row r="446" spans="1:8" ht="12.75">
      <c r="A446" s="3" t="s">
        <v>165</v>
      </c>
      <c r="H446" s="1"/>
    </row>
    <row r="447" spans="1:8" ht="12.75">
      <c r="A447" t="s">
        <v>55</v>
      </c>
      <c r="H447" s="1"/>
    </row>
    <row r="448" spans="1:8" ht="12.75">
      <c r="A448" s="3" t="s">
        <v>24</v>
      </c>
      <c r="H448" s="4">
        <v>165</v>
      </c>
    </row>
    <row r="449" ht="12.75">
      <c r="H449" s="1"/>
    </row>
    <row r="450" spans="1:8" ht="12.75">
      <c r="A450" s="3" t="s">
        <v>185</v>
      </c>
      <c r="H450" s="1"/>
    </row>
    <row r="451" spans="1:8" ht="12.75">
      <c r="A451" t="s">
        <v>186</v>
      </c>
      <c r="H451" s="1"/>
    </row>
    <row r="452" spans="1:8" ht="12.75">
      <c r="A452" t="s">
        <v>187</v>
      </c>
      <c r="H452" s="1"/>
    </row>
    <row r="453" spans="1:8" ht="12.75">
      <c r="A453" s="3" t="s">
        <v>56</v>
      </c>
      <c r="H453" s="4">
        <v>4698</v>
      </c>
    </row>
    <row r="454" spans="1:8" ht="12.75">
      <c r="A454" s="3"/>
      <c r="H454" s="4"/>
    </row>
    <row r="455" spans="1:8" ht="12.75">
      <c r="A455" s="3" t="s">
        <v>448</v>
      </c>
      <c r="H455" s="4"/>
    </row>
    <row r="456" spans="1:8" ht="12.75">
      <c r="A456" s="13" t="s">
        <v>449</v>
      </c>
      <c r="H456" s="4"/>
    </row>
    <row r="457" spans="1:8" ht="12.75">
      <c r="A457" s="3" t="s">
        <v>441</v>
      </c>
      <c r="H457" s="4">
        <v>18970</v>
      </c>
    </row>
    <row r="458" spans="1:8" ht="12.75">
      <c r="A458" s="13"/>
      <c r="H458" s="4"/>
    </row>
    <row r="459" spans="1:8" ht="12.75">
      <c r="A459" s="3" t="s">
        <v>450</v>
      </c>
      <c r="H459" s="4"/>
    </row>
    <row r="460" spans="1:8" ht="12.75">
      <c r="A460" s="13" t="s">
        <v>451</v>
      </c>
      <c r="H460" s="1"/>
    </row>
    <row r="461" spans="1:8" ht="12.75">
      <c r="A461" s="3" t="s">
        <v>441</v>
      </c>
      <c r="H461" s="4">
        <v>65676</v>
      </c>
    </row>
    <row r="462" spans="1:8" ht="12.75">
      <c r="A462" s="3"/>
      <c r="H462" s="1"/>
    </row>
    <row r="463" spans="1:8" ht="12.75">
      <c r="A463" s="2" t="s">
        <v>57</v>
      </c>
      <c r="H463" s="1"/>
    </row>
    <row r="464" spans="1:8" ht="12.75">
      <c r="A464" t="s">
        <v>3</v>
      </c>
      <c r="H464" s="1"/>
    </row>
    <row r="465" spans="1:8" ht="12.75">
      <c r="A465" t="s">
        <v>386</v>
      </c>
      <c r="H465" s="1"/>
    </row>
    <row r="466" spans="1:8" ht="12.75">
      <c r="A466" t="s">
        <v>387</v>
      </c>
      <c r="H466" s="1"/>
    </row>
    <row r="467" ht="12.75">
      <c r="H467" s="1"/>
    </row>
    <row r="468" spans="1:8" ht="12.75">
      <c r="A468" t="s">
        <v>388</v>
      </c>
      <c r="D468" t="s">
        <v>4</v>
      </c>
      <c r="H468" s="1">
        <v>0</v>
      </c>
    </row>
    <row r="469" spans="1:8" ht="12.75">
      <c r="A469" t="s">
        <v>10</v>
      </c>
      <c r="D469" t="s">
        <v>5</v>
      </c>
      <c r="H469" s="1">
        <v>49859.49</v>
      </c>
    </row>
    <row r="470" spans="4:8" ht="12.75">
      <c r="D470" s="3" t="s">
        <v>6</v>
      </c>
      <c r="H470" s="4">
        <f>SUM(H468:H469)</f>
        <v>49859.49</v>
      </c>
    </row>
    <row r="471" spans="4:8" ht="12.75">
      <c r="D471" s="3"/>
      <c r="H471" s="4"/>
    </row>
    <row r="472" ht="12.75">
      <c r="H472" s="1"/>
    </row>
    <row r="473" spans="1:8" ht="12.75">
      <c r="A473" t="s">
        <v>389</v>
      </c>
      <c r="D473" t="s">
        <v>7</v>
      </c>
      <c r="H473" s="1">
        <v>45037.07</v>
      </c>
    </row>
    <row r="474" spans="4:8" ht="12.75">
      <c r="D474" t="s">
        <v>8</v>
      </c>
      <c r="H474" s="1">
        <v>13700.9</v>
      </c>
    </row>
    <row r="475" spans="4:8" ht="12.75">
      <c r="D475" t="s">
        <v>9</v>
      </c>
      <c r="H475" s="4">
        <f>H473-H474</f>
        <v>31336.17</v>
      </c>
    </row>
    <row r="476" spans="4:8" ht="12.75">
      <c r="D476" t="s">
        <v>100</v>
      </c>
      <c r="H476" s="1">
        <v>707.6</v>
      </c>
    </row>
    <row r="477" spans="4:8" ht="12.75">
      <c r="D477" t="s">
        <v>146</v>
      </c>
      <c r="H477" s="1">
        <v>17815.72</v>
      </c>
    </row>
    <row r="478" spans="4:8" ht="12.75">
      <c r="D478" s="3" t="s">
        <v>35</v>
      </c>
      <c r="H478" s="4">
        <f>SUM(H475:H477)</f>
        <v>49859.49</v>
      </c>
    </row>
    <row r="479" ht="12.75">
      <c r="H479" s="1"/>
    </row>
    <row r="480" spans="1:8" ht="12.75">
      <c r="A480" s="35" t="s">
        <v>11</v>
      </c>
      <c r="B480" s="36"/>
      <c r="C480" s="37"/>
      <c r="D480" s="35" t="s">
        <v>390</v>
      </c>
      <c r="E480" s="37"/>
      <c r="F480" s="35" t="s">
        <v>12</v>
      </c>
      <c r="G480" s="37"/>
      <c r="H480" s="15" t="s">
        <v>368</v>
      </c>
    </row>
    <row r="481" spans="1:8" ht="12.75">
      <c r="A481" s="6" t="s">
        <v>91</v>
      </c>
      <c r="B481" s="7"/>
      <c r="C481" s="8"/>
      <c r="D481" s="40">
        <v>277.07</v>
      </c>
      <c r="E481" s="41"/>
      <c r="F481" s="42" t="s">
        <v>36</v>
      </c>
      <c r="G481" s="44"/>
      <c r="H481" s="16">
        <v>583.5</v>
      </c>
    </row>
    <row r="482" spans="1:8" ht="12.75">
      <c r="A482" s="6" t="s">
        <v>391</v>
      </c>
      <c r="B482" s="7"/>
      <c r="C482" s="8"/>
      <c r="D482" s="40">
        <v>44760</v>
      </c>
      <c r="E482" s="41"/>
      <c r="F482" s="42" t="s">
        <v>158</v>
      </c>
      <c r="G482" s="44"/>
      <c r="H482" s="16">
        <v>39</v>
      </c>
    </row>
    <row r="483" spans="1:8" ht="12.75">
      <c r="A483" s="6"/>
      <c r="B483" s="7"/>
      <c r="C483" s="8"/>
      <c r="D483" s="11"/>
      <c r="E483" s="9"/>
      <c r="F483" s="23" t="s">
        <v>159</v>
      </c>
      <c r="G483" s="24"/>
      <c r="H483" s="16">
        <v>3607.4</v>
      </c>
    </row>
    <row r="484" spans="1:8" ht="12.75">
      <c r="A484" s="6"/>
      <c r="B484" s="7"/>
      <c r="C484" s="8"/>
      <c r="D484" s="11"/>
      <c r="E484" s="9"/>
      <c r="F484" s="23" t="s">
        <v>160</v>
      </c>
      <c r="G484" s="24"/>
      <c r="H484" s="16">
        <v>4472</v>
      </c>
    </row>
    <row r="485" spans="1:8" ht="12.75">
      <c r="A485" s="6"/>
      <c r="B485" s="7"/>
      <c r="C485" s="8"/>
      <c r="D485" s="11"/>
      <c r="E485" s="9"/>
      <c r="F485" s="23" t="s">
        <v>161</v>
      </c>
      <c r="G485" s="24"/>
      <c r="H485" s="16">
        <v>1380</v>
      </c>
    </row>
    <row r="486" spans="1:8" ht="12.75">
      <c r="A486" s="6"/>
      <c r="B486" s="7"/>
      <c r="C486" s="8"/>
      <c r="D486" s="11"/>
      <c r="E486" s="9"/>
      <c r="F486" s="23" t="s">
        <v>162</v>
      </c>
      <c r="G486" s="24"/>
      <c r="H486" s="16">
        <v>3619</v>
      </c>
    </row>
    <row r="487" spans="1:8" ht="12.75">
      <c r="A487" s="35" t="s">
        <v>6</v>
      </c>
      <c r="B487" s="36"/>
      <c r="C487" s="37"/>
      <c r="D487" s="38">
        <v>45037.07</v>
      </c>
      <c r="E487" s="39"/>
      <c r="F487" s="35" t="s">
        <v>6</v>
      </c>
      <c r="G487" s="37"/>
      <c r="H487" s="17">
        <v>13700.9</v>
      </c>
    </row>
    <row r="488" spans="1:8" ht="12.75">
      <c r="A488" s="3" t="s">
        <v>19</v>
      </c>
      <c r="H488" s="1"/>
    </row>
    <row r="489" spans="1:8" ht="12.75">
      <c r="A489" s="3" t="s">
        <v>92</v>
      </c>
      <c r="H489" s="1"/>
    </row>
    <row r="490" spans="1:8" ht="12.75">
      <c r="A490" s="3" t="s">
        <v>153</v>
      </c>
      <c r="H490" s="1">
        <v>43.91</v>
      </c>
    </row>
    <row r="491" spans="1:8" ht="12.75">
      <c r="A491" s="13" t="s">
        <v>245</v>
      </c>
      <c r="H491" s="1">
        <v>19.91</v>
      </c>
    </row>
    <row r="492" spans="1:8" ht="12.75">
      <c r="A492" s="30" t="s">
        <v>392</v>
      </c>
      <c r="H492" s="1">
        <v>54.74</v>
      </c>
    </row>
    <row r="493" spans="1:8" ht="12.75">
      <c r="A493" s="3" t="s">
        <v>393</v>
      </c>
      <c r="H493" s="1">
        <v>158.51</v>
      </c>
    </row>
    <row r="494" spans="1:8" ht="12.75">
      <c r="A494" s="3" t="s">
        <v>93</v>
      </c>
      <c r="H494" s="4">
        <v>277.07</v>
      </c>
    </row>
    <row r="495" spans="1:8" ht="12.75">
      <c r="A495" s="3"/>
      <c r="H495" s="4"/>
    </row>
    <row r="496" spans="1:8" ht="12.75">
      <c r="A496" s="3" t="s">
        <v>394</v>
      </c>
      <c r="H496" s="4"/>
    </row>
    <row r="497" spans="1:8" ht="12.75">
      <c r="A497" s="13" t="s">
        <v>452</v>
      </c>
      <c r="H497" s="4"/>
    </row>
    <row r="498" spans="1:8" ht="12.75">
      <c r="A498" s="13" t="s">
        <v>453</v>
      </c>
      <c r="H498" s="1"/>
    </row>
    <row r="499" spans="1:8" ht="12.75">
      <c r="A499" s="3" t="s">
        <v>304</v>
      </c>
      <c r="H499" s="4">
        <v>44760</v>
      </c>
    </row>
    <row r="500" spans="1:8" ht="12.75">
      <c r="A500" s="13"/>
      <c r="H500" s="1"/>
    </row>
    <row r="501" spans="1:8" ht="12.75">
      <c r="A501" s="3" t="s">
        <v>27</v>
      </c>
      <c r="H501" s="1"/>
    </row>
    <row r="502" spans="1:8" ht="12.75">
      <c r="A502" s="3" t="s">
        <v>38</v>
      </c>
      <c r="H502" s="1"/>
    </row>
    <row r="503" spans="1:8" ht="12.75">
      <c r="A503" t="s">
        <v>31</v>
      </c>
      <c r="H503" s="1"/>
    </row>
    <row r="504" spans="1:8" ht="12.75">
      <c r="A504" s="3" t="s">
        <v>26</v>
      </c>
      <c r="H504" s="4">
        <v>583.5</v>
      </c>
    </row>
    <row r="505" spans="1:8" ht="12.75">
      <c r="A505" s="3"/>
      <c r="H505" s="4"/>
    </row>
    <row r="506" spans="1:8" ht="12.75">
      <c r="A506" s="3" t="s">
        <v>188</v>
      </c>
      <c r="H506" s="4"/>
    </row>
    <row r="507" spans="1:8" ht="12.75">
      <c r="A507" s="3" t="s">
        <v>94</v>
      </c>
      <c r="H507" s="4"/>
    </row>
    <row r="508" spans="1:8" ht="12.75">
      <c r="A508" s="3" t="s">
        <v>93</v>
      </c>
      <c r="H508" s="4">
        <v>39</v>
      </c>
    </row>
    <row r="509" spans="1:8" ht="12.75">
      <c r="A509" s="3"/>
      <c r="H509" s="4"/>
    </row>
    <row r="510" spans="1:8" ht="12.75">
      <c r="A510" s="3" t="s">
        <v>189</v>
      </c>
      <c r="H510" s="4"/>
    </row>
    <row r="511" spans="1:8" ht="12.75">
      <c r="A511" s="13" t="s">
        <v>154</v>
      </c>
      <c r="H511" s="4"/>
    </row>
    <row r="512" spans="1:8" ht="12.75">
      <c r="A512" s="3" t="s">
        <v>75</v>
      </c>
      <c r="H512" s="4">
        <v>3607.4</v>
      </c>
    </row>
    <row r="513" spans="1:8" ht="12.75">
      <c r="A513" s="3"/>
      <c r="H513" s="4"/>
    </row>
    <row r="514" spans="1:8" ht="12.75">
      <c r="A514" s="3" t="s">
        <v>190</v>
      </c>
      <c r="H514" s="4"/>
    </row>
    <row r="515" spans="1:8" ht="12.75">
      <c r="A515" s="13" t="s">
        <v>155</v>
      </c>
      <c r="H515" s="4"/>
    </row>
    <row r="516" spans="1:8" ht="12.75">
      <c r="A516" s="3" t="s">
        <v>75</v>
      </c>
      <c r="H516" s="4">
        <v>4472</v>
      </c>
    </row>
    <row r="517" spans="1:8" ht="12.75">
      <c r="A517" s="3"/>
      <c r="H517" s="4"/>
    </row>
    <row r="518" spans="1:8" ht="12.75">
      <c r="A518" s="3" t="s">
        <v>191</v>
      </c>
      <c r="H518" s="4"/>
    </row>
    <row r="519" spans="1:8" ht="12.75">
      <c r="A519" s="13" t="s">
        <v>156</v>
      </c>
      <c r="H519" s="4"/>
    </row>
    <row r="520" spans="1:8" ht="12.75">
      <c r="A520" s="3" t="s">
        <v>75</v>
      </c>
      <c r="H520" s="4">
        <v>1380</v>
      </c>
    </row>
    <row r="521" spans="1:8" ht="12.75">
      <c r="A521" s="3"/>
      <c r="H521" s="4"/>
    </row>
    <row r="522" spans="1:8" ht="12.75">
      <c r="A522" s="3" t="s">
        <v>183</v>
      </c>
      <c r="H522" s="4"/>
    </row>
    <row r="523" spans="1:8" ht="12.75">
      <c r="A523" s="13" t="s">
        <v>157</v>
      </c>
      <c r="H523" s="4"/>
    </row>
    <row r="524" spans="1:8" ht="12.75">
      <c r="A524" s="3" t="s">
        <v>75</v>
      </c>
      <c r="H524" s="4">
        <v>3619</v>
      </c>
    </row>
    <row r="525" spans="1:8" ht="12.75">
      <c r="A525" s="3"/>
      <c r="H525" s="4"/>
    </row>
    <row r="526" spans="1:8" ht="12.75">
      <c r="A526" s="3"/>
      <c r="H526" s="4"/>
    </row>
    <row r="527" spans="1:8" ht="12.75">
      <c r="A527" s="2" t="s">
        <v>62</v>
      </c>
      <c r="H527" s="1"/>
    </row>
    <row r="528" spans="1:8" ht="12.75">
      <c r="A528" t="s">
        <v>3</v>
      </c>
      <c r="H528" s="1"/>
    </row>
    <row r="529" spans="1:8" ht="12.75">
      <c r="A529" t="s">
        <v>395</v>
      </c>
      <c r="H529" s="1"/>
    </row>
    <row r="530" spans="1:8" ht="12.75">
      <c r="A530" t="s">
        <v>396</v>
      </c>
      <c r="H530" s="1"/>
    </row>
    <row r="531" ht="12.75">
      <c r="H531" s="1"/>
    </row>
    <row r="532" spans="1:8" ht="12.75">
      <c r="A532" t="s">
        <v>388</v>
      </c>
      <c r="D532" t="s">
        <v>4</v>
      </c>
      <c r="H532" s="1">
        <v>76.7</v>
      </c>
    </row>
    <row r="533" spans="1:8" ht="12.75">
      <c r="A533" t="s">
        <v>10</v>
      </c>
      <c r="D533" t="s">
        <v>5</v>
      </c>
      <c r="H533" s="1">
        <v>1816.35</v>
      </c>
    </row>
    <row r="534" spans="4:8" ht="12.75">
      <c r="D534" s="3" t="s">
        <v>6</v>
      </c>
      <c r="H534" s="4">
        <f>SUM(H532:H533)</f>
        <v>1893.05</v>
      </c>
    </row>
    <row r="535" ht="12.75">
      <c r="H535" s="1"/>
    </row>
    <row r="536" spans="1:8" ht="12.75">
      <c r="A536" t="s">
        <v>389</v>
      </c>
      <c r="D536" t="s">
        <v>7</v>
      </c>
      <c r="H536" s="1">
        <v>134281.11</v>
      </c>
    </row>
    <row r="537" spans="4:8" ht="12.75">
      <c r="D537" t="s">
        <v>8</v>
      </c>
      <c r="H537" s="1">
        <v>133608</v>
      </c>
    </row>
    <row r="538" spans="4:8" ht="12.75">
      <c r="D538" t="s">
        <v>9</v>
      </c>
      <c r="H538" s="4">
        <f>H536-H537</f>
        <v>673.109999999986</v>
      </c>
    </row>
    <row r="539" spans="4:8" ht="12.75">
      <c r="D539" t="s">
        <v>100</v>
      </c>
      <c r="H539" s="1">
        <v>0</v>
      </c>
    </row>
    <row r="540" spans="4:8" ht="12.75">
      <c r="D540" t="s">
        <v>146</v>
      </c>
      <c r="H540" s="1">
        <v>1219.94</v>
      </c>
    </row>
    <row r="541" spans="4:8" ht="12.75">
      <c r="D541" s="3" t="s">
        <v>35</v>
      </c>
      <c r="H541" s="4">
        <f>SUM(H538:H540)</f>
        <v>1893.049999999986</v>
      </c>
    </row>
    <row r="542" spans="1:8" ht="12.75">
      <c r="A542" s="35" t="s">
        <v>11</v>
      </c>
      <c r="B542" s="36"/>
      <c r="C542" s="37"/>
      <c r="D542" s="35" t="s">
        <v>390</v>
      </c>
      <c r="E542" s="37"/>
      <c r="F542" s="35" t="s">
        <v>12</v>
      </c>
      <c r="G542" s="37"/>
      <c r="H542" s="15" t="s">
        <v>397</v>
      </c>
    </row>
    <row r="543" spans="1:8" ht="12.75">
      <c r="A543" s="6" t="s">
        <v>63</v>
      </c>
      <c r="B543" s="7"/>
      <c r="C543" s="8"/>
      <c r="D543" s="40">
        <v>134000</v>
      </c>
      <c r="E543" s="41"/>
      <c r="F543" s="42" t="s">
        <v>36</v>
      </c>
      <c r="G543" s="43"/>
      <c r="H543" s="16">
        <v>844.5</v>
      </c>
    </row>
    <row r="544" spans="1:8" ht="12.75">
      <c r="A544" s="6" t="s">
        <v>80</v>
      </c>
      <c r="B544" s="7"/>
      <c r="C544" s="8"/>
      <c r="D544" s="40">
        <v>281.11</v>
      </c>
      <c r="E544" s="41"/>
      <c r="F544" s="42" t="s">
        <v>58</v>
      </c>
      <c r="G544" s="43"/>
      <c r="H544" s="16">
        <v>89640</v>
      </c>
    </row>
    <row r="545" spans="1:8" ht="12.75">
      <c r="A545" s="6"/>
      <c r="B545" s="7"/>
      <c r="C545" s="8"/>
      <c r="D545" s="40"/>
      <c r="E545" s="41"/>
      <c r="F545" s="42" t="s">
        <v>59</v>
      </c>
      <c r="G545" s="43"/>
      <c r="H545" s="16">
        <v>11640</v>
      </c>
    </row>
    <row r="546" spans="1:8" ht="12.75">
      <c r="A546" s="6"/>
      <c r="B546" s="7"/>
      <c r="C546" s="8"/>
      <c r="D546" s="40"/>
      <c r="E546" s="41"/>
      <c r="F546" s="42" t="s">
        <v>95</v>
      </c>
      <c r="G546" s="43"/>
      <c r="H546" s="16">
        <v>18792</v>
      </c>
    </row>
    <row r="547" spans="1:8" ht="12.75">
      <c r="A547" s="6"/>
      <c r="B547" s="7"/>
      <c r="C547" s="8"/>
      <c r="D547" s="11"/>
      <c r="E547" s="9"/>
      <c r="F547" s="42" t="s">
        <v>129</v>
      </c>
      <c r="G547" s="44"/>
      <c r="H547" s="16">
        <v>2851.3</v>
      </c>
    </row>
    <row r="548" spans="1:8" ht="12.75">
      <c r="A548" s="6"/>
      <c r="B548" s="7"/>
      <c r="C548" s="8"/>
      <c r="D548" s="11"/>
      <c r="E548" s="9"/>
      <c r="F548" s="23" t="s">
        <v>163</v>
      </c>
      <c r="G548" s="25"/>
      <c r="H548" s="16">
        <v>6600</v>
      </c>
    </row>
    <row r="549" spans="1:8" ht="12.75">
      <c r="A549" s="6"/>
      <c r="B549" s="7"/>
      <c r="C549" s="8"/>
      <c r="D549" s="40"/>
      <c r="E549" s="41"/>
      <c r="F549" s="42" t="s">
        <v>164</v>
      </c>
      <c r="G549" s="43"/>
      <c r="H549" s="16">
        <v>39</v>
      </c>
    </row>
    <row r="550" spans="1:8" ht="12.75">
      <c r="A550" s="6"/>
      <c r="B550" s="7"/>
      <c r="C550" s="8"/>
      <c r="D550" s="11"/>
      <c r="E550" s="9"/>
      <c r="F550" s="23" t="s">
        <v>454</v>
      </c>
      <c r="G550" s="25"/>
      <c r="H550" s="16">
        <v>3201.2</v>
      </c>
    </row>
    <row r="551" spans="1:8" ht="12.75">
      <c r="A551" s="35" t="s">
        <v>6</v>
      </c>
      <c r="B551" s="36"/>
      <c r="C551" s="37"/>
      <c r="D551" s="38">
        <v>134281.11</v>
      </c>
      <c r="E551" s="39"/>
      <c r="F551" s="35" t="s">
        <v>6</v>
      </c>
      <c r="G551" s="36"/>
      <c r="H551" s="17">
        <v>133608</v>
      </c>
    </row>
    <row r="552" spans="1:8" ht="12.75">
      <c r="A552" s="18"/>
      <c r="B552" s="18"/>
      <c r="C552" s="18"/>
      <c r="D552" s="19"/>
      <c r="E552" s="19"/>
      <c r="F552" s="18"/>
      <c r="G552" s="18"/>
      <c r="H552" s="20"/>
    </row>
    <row r="553" spans="1:8" ht="12.75">
      <c r="A553" s="21" t="s">
        <v>19</v>
      </c>
      <c r="B553" s="18"/>
      <c r="C553" s="18"/>
      <c r="D553" s="19"/>
      <c r="E553" s="19"/>
      <c r="F553" s="18"/>
      <c r="G553" s="18"/>
      <c r="H553" s="20"/>
    </row>
    <row r="554" spans="1:8" ht="12.75">
      <c r="A554" s="21" t="s">
        <v>64</v>
      </c>
      <c r="B554" s="18"/>
      <c r="C554" s="18"/>
      <c r="D554" s="19"/>
      <c r="E554" s="19"/>
      <c r="F554" s="18"/>
      <c r="G554" s="18"/>
      <c r="H554" s="20"/>
    </row>
    <row r="555" spans="1:8" ht="12.75">
      <c r="A555" s="22" t="s">
        <v>247</v>
      </c>
      <c r="B555" s="18"/>
      <c r="C555" s="18"/>
      <c r="D555" s="19"/>
      <c r="E555" s="19"/>
      <c r="F555" s="18"/>
      <c r="G555" s="18"/>
      <c r="H555" s="27">
        <v>33500</v>
      </c>
    </row>
    <row r="556" spans="1:8" ht="12.75">
      <c r="A556" s="22" t="s">
        <v>247</v>
      </c>
      <c r="B556" s="18"/>
      <c r="C556" s="18"/>
      <c r="D556" s="19"/>
      <c r="E556" s="19"/>
      <c r="F556" s="18"/>
      <c r="G556" s="18"/>
      <c r="H556" s="27">
        <v>33500</v>
      </c>
    </row>
    <row r="557" spans="1:8" ht="12.75">
      <c r="A557" s="22" t="s">
        <v>247</v>
      </c>
      <c r="B557" s="18"/>
      <c r="C557" s="18"/>
      <c r="D557" s="19"/>
      <c r="E557" s="19"/>
      <c r="F557" s="18"/>
      <c r="G557" s="18"/>
      <c r="H557" s="27">
        <v>33500</v>
      </c>
    </row>
    <row r="558" spans="1:8" ht="12.75">
      <c r="A558" s="22" t="s">
        <v>247</v>
      </c>
      <c r="B558" s="18"/>
      <c r="C558" s="18"/>
      <c r="D558" s="19"/>
      <c r="E558" s="19"/>
      <c r="F558" s="18"/>
      <c r="G558" s="18"/>
      <c r="H558" s="27">
        <v>33500</v>
      </c>
    </row>
    <row r="559" spans="1:8" ht="12.75">
      <c r="A559" s="21" t="s">
        <v>37</v>
      </c>
      <c r="B559" s="18"/>
      <c r="C559" s="18"/>
      <c r="D559" s="19"/>
      <c r="E559" s="19"/>
      <c r="F559" s="18"/>
      <c r="G559" s="18"/>
      <c r="H559" s="20">
        <v>134000</v>
      </c>
    </row>
    <row r="560" ht="12.75">
      <c r="H560" s="1"/>
    </row>
    <row r="561" spans="1:8" ht="12.75">
      <c r="A561" s="3" t="s">
        <v>81</v>
      </c>
      <c r="H561" s="1"/>
    </row>
    <row r="562" spans="1:8" ht="12.75">
      <c r="A562" t="s">
        <v>138</v>
      </c>
      <c r="H562" s="1">
        <v>18.67</v>
      </c>
    </row>
    <row r="563" spans="1:8" ht="12.75">
      <c r="A563" t="s">
        <v>245</v>
      </c>
      <c r="H563" s="1">
        <v>118.14</v>
      </c>
    </row>
    <row r="564" spans="1:8" ht="12.75">
      <c r="A564" t="s">
        <v>354</v>
      </c>
      <c r="H564" s="1">
        <v>84.63</v>
      </c>
    </row>
    <row r="565" spans="1:8" ht="12.75">
      <c r="A565" t="s">
        <v>355</v>
      </c>
      <c r="H565" s="1">
        <v>59.67</v>
      </c>
    </row>
    <row r="566" spans="1:8" ht="12.75">
      <c r="A566" s="3" t="s">
        <v>37</v>
      </c>
      <c r="H566" s="4">
        <f>SUM(H562:H565)</f>
        <v>281.11</v>
      </c>
    </row>
    <row r="568" ht="12.75">
      <c r="A568" s="3" t="s">
        <v>27</v>
      </c>
    </row>
    <row r="569" ht="12.75">
      <c r="A569" s="3" t="s">
        <v>38</v>
      </c>
    </row>
    <row r="570" ht="12.75">
      <c r="A570" t="s">
        <v>31</v>
      </c>
    </row>
    <row r="571" spans="1:8" ht="12.75">
      <c r="A571" s="3" t="s">
        <v>37</v>
      </c>
      <c r="H571" s="4">
        <v>844.5</v>
      </c>
    </row>
    <row r="572" ht="12.75">
      <c r="H572" s="1"/>
    </row>
    <row r="573" spans="1:8" ht="12.75">
      <c r="A573" s="3" t="s">
        <v>65</v>
      </c>
      <c r="H573" s="1"/>
    </row>
    <row r="574" spans="1:8" ht="12.75">
      <c r="A574" t="s">
        <v>455</v>
      </c>
      <c r="H574" s="1">
        <v>78840</v>
      </c>
    </row>
    <row r="575" spans="1:8" ht="12.75">
      <c r="A575" t="s">
        <v>456</v>
      </c>
      <c r="H575" s="1">
        <v>10800</v>
      </c>
    </row>
    <row r="576" spans="1:8" ht="12.75">
      <c r="A576" s="3" t="s">
        <v>37</v>
      </c>
      <c r="H576" s="4">
        <v>89640</v>
      </c>
    </row>
    <row r="577" ht="12.75">
      <c r="H577" s="1"/>
    </row>
    <row r="578" spans="1:8" ht="12.75">
      <c r="A578" s="3" t="s">
        <v>60</v>
      </c>
      <c r="H578" s="1"/>
    </row>
    <row r="579" spans="1:8" ht="12.75">
      <c r="A579" t="s">
        <v>66</v>
      </c>
      <c r="H579" s="1"/>
    </row>
    <row r="580" spans="1:8" ht="12.75">
      <c r="A580" s="3" t="s">
        <v>37</v>
      </c>
      <c r="H580" s="4">
        <v>11640</v>
      </c>
    </row>
    <row r="581" ht="12.75">
      <c r="H581" s="1"/>
    </row>
    <row r="582" spans="1:8" ht="12.75">
      <c r="A582" s="3" t="s">
        <v>96</v>
      </c>
      <c r="H582" s="1"/>
    </row>
    <row r="583" spans="1:8" ht="12.75">
      <c r="A583" t="s">
        <v>97</v>
      </c>
      <c r="H583" s="1"/>
    </row>
    <row r="584" spans="1:8" ht="12.75">
      <c r="A584" t="s">
        <v>98</v>
      </c>
      <c r="H584" s="1">
        <v>4698</v>
      </c>
    </row>
    <row r="585" spans="1:8" ht="12.75">
      <c r="A585" t="s">
        <v>457</v>
      </c>
      <c r="H585" s="1">
        <v>4698</v>
      </c>
    </row>
    <row r="586" spans="1:8" ht="12.75">
      <c r="A586" t="s">
        <v>458</v>
      </c>
      <c r="H586" s="1">
        <v>4698</v>
      </c>
    </row>
    <row r="587" spans="1:8" ht="12.75">
      <c r="A587" t="s">
        <v>459</v>
      </c>
      <c r="H587" s="1">
        <v>4698</v>
      </c>
    </row>
    <row r="588" spans="1:8" ht="12.75">
      <c r="A588" s="3" t="s">
        <v>75</v>
      </c>
      <c r="H588" s="4">
        <v>18792</v>
      </c>
    </row>
    <row r="589" spans="1:8" ht="12.75">
      <c r="A589" s="3"/>
      <c r="H589" s="4"/>
    </row>
    <row r="590" spans="1:8" ht="12.75">
      <c r="A590" s="3" t="s">
        <v>126</v>
      </c>
      <c r="H590" s="4"/>
    </row>
    <row r="591" spans="1:8" ht="12.75">
      <c r="A591" s="13" t="s">
        <v>147</v>
      </c>
      <c r="H591" s="4"/>
    </row>
    <row r="592" spans="1:8" ht="12.75">
      <c r="A592" s="13" t="s">
        <v>148</v>
      </c>
      <c r="H592" s="1">
        <v>208</v>
      </c>
    </row>
    <row r="593" spans="1:8" ht="12.75">
      <c r="A593" s="13" t="s">
        <v>401</v>
      </c>
      <c r="H593" s="1">
        <v>720</v>
      </c>
    </row>
    <row r="594" spans="1:8" ht="12.75">
      <c r="A594" s="13" t="s">
        <v>402</v>
      </c>
      <c r="H594" s="1">
        <v>1923.3</v>
      </c>
    </row>
    <row r="595" spans="1:8" ht="12.75">
      <c r="A595" s="3" t="s">
        <v>75</v>
      </c>
      <c r="H595" s="4">
        <v>2851.3</v>
      </c>
    </row>
    <row r="596" spans="1:8" ht="12.75">
      <c r="A596" s="3"/>
      <c r="H596" s="1"/>
    </row>
    <row r="597" spans="1:8" ht="12.75">
      <c r="A597" s="3" t="s">
        <v>198</v>
      </c>
      <c r="H597" s="1"/>
    </row>
    <row r="598" spans="1:8" ht="12.75">
      <c r="A598" s="3" t="s">
        <v>166</v>
      </c>
      <c r="H598" s="1"/>
    </row>
    <row r="599" spans="1:8" ht="12.75">
      <c r="A599" s="13" t="s">
        <v>251</v>
      </c>
      <c r="H599" s="1">
        <v>600</v>
      </c>
    </row>
    <row r="600" spans="1:8" ht="12.75">
      <c r="A600" s="13" t="s">
        <v>252</v>
      </c>
      <c r="H600" s="1">
        <v>600</v>
      </c>
    </row>
    <row r="601" spans="1:8" ht="12.75">
      <c r="A601" s="13" t="s">
        <v>250</v>
      </c>
      <c r="H601" s="1">
        <v>600</v>
      </c>
    </row>
    <row r="602" spans="1:8" ht="12.75">
      <c r="A602" s="13" t="s">
        <v>249</v>
      </c>
      <c r="H602" s="1">
        <v>600</v>
      </c>
    </row>
    <row r="603" spans="1:8" ht="12.75">
      <c r="A603" s="13" t="s">
        <v>248</v>
      </c>
      <c r="H603" s="1">
        <v>600</v>
      </c>
    </row>
    <row r="604" spans="1:8" ht="12.75">
      <c r="A604" s="13" t="s">
        <v>403</v>
      </c>
      <c r="H604" s="1">
        <v>600</v>
      </c>
    </row>
    <row r="605" spans="1:8" ht="12.75">
      <c r="A605" s="13" t="s">
        <v>404</v>
      </c>
      <c r="H605" s="1">
        <v>600</v>
      </c>
    </row>
    <row r="606" spans="1:8" ht="12.75">
      <c r="A606" s="13" t="s">
        <v>405</v>
      </c>
      <c r="H606" s="1">
        <v>600</v>
      </c>
    </row>
    <row r="607" spans="1:8" ht="12.75">
      <c r="A607" s="13" t="s">
        <v>406</v>
      </c>
      <c r="H607" s="1">
        <v>600</v>
      </c>
    </row>
    <row r="608" spans="1:8" ht="12.75">
      <c r="A608" s="13" t="s">
        <v>407</v>
      </c>
      <c r="H608" s="1">
        <v>600</v>
      </c>
    </row>
    <row r="609" spans="1:8" ht="12.75">
      <c r="A609" s="13" t="s">
        <v>408</v>
      </c>
      <c r="H609" s="1">
        <v>600</v>
      </c>
    </row>
    <row r="610" spans="1:8" ht="12.75">
      <c r="A610" s="3" t="s">
        <v>75</v>
      </c>
      <c r="H610" s="4">
        <f>SUM(H599:H609)</f>
        <v>6600</v>
      </c>
    </row>
    <row r="611" spans="1:8" ht="12.75">
      <c r="A611" s="3"/>
      <c r="H611" s="1"/>
    </row>
    <row r="612" spans="1:8" ht="12.75">
      <c r="A612" s="3" t="s">
        <v>165</v>
      </c>
      <c r="H612" s="1"/>
    </row>
    <row r="613" spans="1:8" ht="12.75">
      <c r="A613" s="3" t="s">
        <v>94</v>
      </c>
      <c r="H613" s="1"/>
    </row>
    <row r="614" spans="1:8" ht="12.75">
      <c r="A614" s="3" t="s">
        <v>75</v>
      </c>
      <c r="H614" s="4">
        <v>39</v>
      </c>
    </row>
    <row r="615" spans="1:8" ht="12.75">
      <c r="A615" s="3"/>
      <c r="H615" s="4"/>
    </row>
    <row r="616" spans="1:8" ht="12.75">
      <c r="A616" s="3"/>
      <c r="H616" s="4"/>
    </row>
    <row r="617" spans="1:8" ht="12.75">
      <c r="A617" s="3" t="s">
        <v>460</v>
      </c>
      <c r="H617" s="4"/>
    </row>
    <row r="618" spans="1:8" ht="12.75">
      <c r="A618" s="13" t="s">
        <v>461</v>
      </c>
      <c r="H618" s="1"/>
    </row>
    <row r="619" spans="1:8" ht="12.75">
      <c r="A619" s="3" t="s">
        <v>304</v>
      </c>
      <c r="H619" s="4">
        <v>3201.2</v>
      </c>
    </row>
    <row r="620" spans="1:8" ht="12.75">
      <c r="A620" s="13"/>
      <c r="H620" s="1"/>
    </row>
    <row r="621" spans="1:8" ht="12.75">
      <c r="A621" s="2" t="s">
        <v>192</v>
      </c>
      <c r="H621" s="1"/>
    </row>
    <row r="622" spans="1:8" ht="12.75">
      <c r="A622" t="s">
        <v>3</v>
      </c>
      <c r="H622" s="1"/>
    </row>
    <row r="623" spans="1:8" ht="12.75">
      <c r="A623" s="13" t="s">
        <v>464</v>
      </c>
      <c r="H623" s="1"/>
    </row>
    <row r="624" spans="1:8" ht="12.75">
      <c r="A624" t="s">
        <v>409</v>
      </c>
      <c r="H624" s="1"/>
    </row>
    <row r="625" spans="1:8" ht="12.75">
      <c r="A625" t="s">
        <v>410</v>
      </c>
      <c r="D625" t="s">
        <v>4</v>
      </c>
      <c r="H625" s="1">
        <v>0</v>
      </c>
    </row>
    <row r="626" spans="1:8" ht="12.75">
      <c r="A626" t="s">
        <v>10</v>
      </c>
      <c r="D626" t="s">
        <v>5</v>
      </c>
      <c r="H626" s="1">
        <v>6950.99</v>
      </c>
    </row>
    <row r="627" spans="4:8" ht="12.75">
      <c r="D627" s="3" t="s">
        <v>6</v>
      </c>
      <c r="H627" s="4">
        <f>SUM(H625:H626)</f>
        <v>6950.99</v>
      </c>
    </row>
    <row r="628" ht="12.75">
      <c r="H628" s="1"/>
    </row>
    <row r="629" spans="1:8" ht="12.75">
      <c r="A629" t="s">
        <v>389</v>
      </c>
      <c r="D629" t="s">
        <v>7</v>
      </c>
      <c r="H629" s="1">
        <v>129790.74</v>
      </c>
    </row>
    <row r="630" spans="4:8" ht="12.75">
      <c r="D630" t="s">
        <v>8</v>
      </c>
      <c r="H630" s="1">
        <v>142014.9</v>
      </c>
    </row>
    <row r="631" spans="4:8" ht="12.75">
      <c r="D631" t="s">
        <v>9</v>
      </c>
      <c r="H631" s="4">
        <f>H629-H630</f>
        <v>-12224.159999999989</v>
      </c>
    </row>
    <row r="632" spans="4:8" ht="12.75">
      <c r="D632" t="s">
        <v>100</v>
      </c>
      <c r="H632" s="1">
        <v>0</v>
      </c>
    </row>
    <row r="633" spans="4:8" ht="12.75">
      <c r="D633" t="s">
        <v>146</v>
      </c>
      <c r="H633" s="1">
        <v>19175.15</v>
      </c>
    </row>
    <row r="634" spans="4:8" ht="12.75">
      <c r="D634" s="3" t="s">
        <v>35</v>
      </c>
      <c r="H634" s="4">
        <f>SUM(H631:H633)</f>
        <v>6950.9900000000125</v>
      </c>
    </row>
    <row r="635" spans="1:8" ht="12.75">
      <c r="A635" s="35" t="s">
        <v>11</v>
      </c>
      <c r="B635" s="36"/>
      <c r="C635" s="37"/>
      <c r="D635" s="35" t="s">
        <v>368</v>
      </c>
      <c r="E635" s="37"/>
      <c r="F635" s="35" t="s">
        <v>12</v>
      </c>
      <c r="G635" s="37"/>
      <c r="H635" s="15" t="s">
        <v>368</v>
      </c>
    </row>
    <row r="636" spans="1:8" ht="12.75">
      <c r="A636" s="6" t="s">
        <v>271</v>
      </c>
      <c r="B636" s="7"/>
      <c r="C636" s="8"/>
      <c r="D636" s="40">
        <v>500</v>
      </c>
      <c r="E636" s="41"/>
      <c r="F636" s="42" t="s">
        <v>36</v>
      </c>
      <c r="G636" s="43"/>
      <c r="H636" s="16">
        <v>1421.5</v>
      </c>
    </row>
    <row r="637" spans="1:8" ht="12.75">
      <c r="A637" s="6" t="s">
        <v>80</v>
      </c>
      <c r="B637" s="7"/>
      <c r="C637" s="8"/>
      <c r="D637" s="40">
        <v>597.24</v>
      </c>
      <c r="E637" s="41"/>
      <c r="F637" s="42" t="s">
        <v>193</v>
      </c>
      <c r="G637" s="43"/>
      <c r="H637" s="16">
        <v>17457.4</v>
      </c>
    </row>
    <row r="638" spans="1:8" ht="12.75">
      <c r="A638" s="6" t="s">
        <v>270</v>
      </c>
      <c r="B638" s="7"/>
      <c r="C638" s="8"/>
      <c r="D638" s="40">
        <v>128693.5</v>
      </c>
      <c r="E638" s="41"/>
      <c r="F638" s="23" t="s">
        <v>265</v>
      </c>
      <c r="G638" s="25"/>
      <c r="H638" s="16">
        <v>85</v>
      </c>
    </row>
    <row r="639" spans="1:8" ht="12.75">
      <c r="A639" s="6"/>
      <c r="B639" s="7"/>
      <c r="C639" s="8"/>
      <c r="D639" s="11"/>
      <c r="E639" s="9"/>
      <c r="F639" s="23" t="s">
        <v>411</v>
      </c>
      <c r="G639" s="25"/>
      <c r="H639" s="16">
        <v>123051</v>
      </c>
    </row>
    <row r="640" spans="1:8" ht="12.75">
      <c r="A640" s="35" t="s">
        <v>6</v>
      </c>
      <c r="B640" s="36"/>
      <c r="C640" s="37"/>
      <c r="D640" s="38">
        <v>129790.74</v>
      </c>
      <c r="E640" s="39"/>
      <c r="F640" s="35" t="s">
        <v>6</v>
      </c>
      <c r="G640" s="36"/>
      <c r="H640" s="17">
        <v>142014.9</v>
      </c>
    </row>
    <row r="641" spans="1:8" ht="12.75">
      <c r="A641" s="18"/>
      <c r="B641" s="18"/>
      <c r="C641" s="18"/>
      <c r="D641" s="19"/>
      <c r="E641" s="19"/>
      <c r="F641" s="18"/>
      <c r="G641" s="18"/>
      <c r="H641" s="20"/>
    </row>
    <row r="642" ht="12.75">
      <c r="A642" s="3" t="s">
        <v>19</v>
      </c>
    </row>
    <row r="643" ht="12.75">
      <c r="A643" s="3" t="s">
        <v>263</v>
      </c>
    </row>
    <row r="644" ht="12.75">
      <c r="A644" t="s">
        <v>264</v>
      </c>
    </row>
    <row r="645" spans="1:8" ht="12.75">
      <c r="A645" s="3" t="s">
        <v>75</v>
      </c>
      <c r="H645" s="4">
        <v>500</v>
      </c>
    </row>
    <row r="646" spans="1:8" ht="12.75">
      <c r="A646" s="3"/>
      <c r="H646" s="4"/>
    </row>
    <row r="647" spans="1:8" ht="12.75">
      <c r="A647" s="3" t="s">
        <v>81</v>
      </c>
      <c r="H647" s="4"/>
    </row>
    <row r="648" spans="1:8" ht="12.75">
      <c r="A648" s="13" t="s">
        <v>138</v>
      </c>
      <c r="H648" s="14">
        <v>32.29</v>
      </c>
    </row>
    <row r="649" spans="1:8" ht="12.75">
      <c r="A649" s="13" t="s">
        <v>245</v>
      </c>
      <c r="H649" s="14">
        <v>69.91</v>
      </c>
    </row>
    <row r="650" spans="1:8" ht="12.75">
      <c r="A650" s="3" t="s">
        <v>412</v>
      </c>
      <c r="H650" s="14">
        <v>155.47</v>
      </c>
    </row>
    <row r="651" spans="1:8" ht="12.75">
      <c r="A651" s="13" t="s">
        <v>413</v>
      </c>
      <c r="H651" s="14">
        <v>125.12</v>
      </c>
    </row>
    <row r="652" spans="1:8" ht="12.75">
      <c r="A652" s="13" t="s">
        <v>354</v>
      </c>
      <c r="H652" s="14">
        <v>81.1</v>
      </c>
    </row>
    <row r="653" spans="1:8" ht="12.75">
      <c r="A653" s="13" t="s">
        <v>414</v>
      </c>
      <c r="H653" s="14">
        <v>66.86</v>
      </c>
    </row>
    <row r="654" spans="1:8" ht="12.75">
      <c r="A654" s="13" t="s">
        <v>415</v>
      </c>
      <c r="H654" s="14">
        <v>57.91</v>
      </c>
    </row>
    <row r="655" spans="1:8" ht="12.75">
      <c r="A655" s="13" t="s">
        <v>355</v>
      </c>
      <c r="H655" s="14">
        <v>8.58</v>
      </c>
    </row>
    <row r="656" spans="1:8" ht="12.75">
      <c r="A656" s="3" t="s">
        <v>75</v>
      </c>
      <c r="H656" s="4">
        <f>SUM(H648:H655)</f>
        <v>597.24</v>
      </c>
    </row>
    <row r="657" spans="1:8" ht="12.75">
      <c r="A657" s="3"/>
      <c r="H657" s="4"/>
    </row>
    <row r="658" spans="1:8" ht="12.75">
      <c r="A658" s="3" t="s">
        <v>272</v>
      </c>
      <c r="H658" s="4"/>
    </row>
    <row r="659" spans="1:8" ht="12.75">
      <c r="A659" s="13" t="s">
        <v>273</v>
      </c>
      <c r="H659" s="4"/>
    </row>
    <row r="660" spans="1:8" ht="12.75">
      <c r="A660" s="13" t="s">
        <v>274</v>
      </c>
      <c r="H660" s="4"/>
    </row>
    <row r="661" spans="1:8" ht="12.75">
      <c r="A661" s="3" t="s">
        <v>75</v>
      </c>
      <c r="H661" s="4">
        <v>128693.5</v>
      </c>
    </row>
    <row r="662" spans="1:8" ht="12.75">
      <c r="A662" s="3"/>
      <c r="H662" s="4"/>
    </row>
    <row r="663" ht="12.75">
      <c r="A663" s="3" t="s">
        <v>27</v>
      </c>
    </row>
    <row r="664" ht="12.75">
      <c r="A664" s="3" t="s">
        <v>194</v>
      </c>
    </row>
    <row r="665" ht="12.75">
      <c r="A665" t="s">
        <v>31</v>
      </c>
    </row>
    <row r="666" spans="1:8" ht="12.75">
      <c r="A666" s="3" t="s">
        <v>75</v>
      </c>
      <c r="H666" s="4">
        <v>1421.5</v>
      </c>
    </row>
    <row r="667" spans="1:8" ht="12.75">
      <c r="A667" s="3"/>
      <c r="H667" s="4"/>
    </row>
    <row r="668" spans="1:8" ht="12.75">
      <c r="A668" s="3" t="s">
        <v>195</v>
      </c>
      <c r="H668" s="4"/>
    </row>
    <row r="669" spans="1:8" ht="12.75">
      <c r="A669" s="13" t="s">
        <v>196</v>
      </c>
      <c r="H669" s="14">
        <v>13290</v>
      </c>
    </row>
    <row r="670" spans="1:8" ht="12.75">
      <c r="A670" s="13" t="s">
        <v>268</v>
      </c>
      <c r="H670" s="14">
        <v>496</v>
      </c>
    </row>
    <row r="671" spans="1:8" ht="12.75">
      <c r="A671" s="13" t="s">
        <v>269</v>
      </c>
      <c r="H671" s="14">
        <v>3671.4</v>
      </c>
    </row>
    <row r="672" spans="1:8" ht="12.75">
      <c r="A672" s="3" t="s">
        <v>75</v>
      </c>
      <c r="H672" s="4">
        <f>SUM(H669:H671)</f>
        <v>17457.4</v>
      </c>
    </row>
    <row r="673" spans="1:8" ht="12.75">
      <c r="A673" s="13"/>
      <c r="H673" s="4"/>
    </row>
    <row r="674" spans="1:8" ht="12.75">
      <c r="A674" s="3" t="s">
        <v>266</v>
      </c>
      <c r="H674" s="4"/>
    </row>
    <row r="675" spans="1:8" ht="12.75">
      <c r="A675" s="13" t="s">
        <v>267</v>
      </c>
      <c r="H675" s="4"/>
    </row>
    <row r="676" spans="1:8" ht="12.75">
      <c r="A676" s="3" t="s">
        <v>75</v>
      </c>
      <c r="H676" s="4">
        <v>85</v>
      </c>
    </row>
    <row r="677" spans="1:8" ht="12.75">
      <c r="A677" s="3"/>
      <c r="H677" s="4"/>
    </row>
    <row r="678" spans="1:8" ht="12.75">
      <c r="A678" s="3" t="s">
        <v>416</v>
      </c>
      <c r="H678" s="4"/>
    </row>
    <row r="679" spans="1:8" ht="12.75">
      <c r="A679" s="13" t="s">
        <v>417</v>
      </c>
      <c r="H679" s="1">
        <v>73051</v>
      </c>
    </row>
    <row r="680" spans="1:8" ht="12.75">
      <c r="A680" s="3" t="s">
        <v>462</v>
      </c>
      <c r="H680" s="14">
        <v>50000</v>
      </c>
    </row>
    <row r="681" spans="1:8" ht="12.75">
      <c r="A681" s="3" t="s">
        <v>418</v>
      </c>
      <c r="H681" s="4">
        <v>123051</v>
      </c>
    </row>
    <row r="682" spans="1:8" ht="12.75">
      <c r="A682" s="3"/>
      <c r="H682" s="4"/>
    </row>
    <row r="683" spans="1:8" ht="11.25" customHeight="1">
      <c r="A683" s="3" t="s">
        <v>67</v>
      </c>
      <c r="H683" s="1"/>
    </row>
    <row r="684" spans="1:8" ht="12.75">
      <c r="A684" t="s">
        <v>70</v>
      </c>
      <c r="H684" s="1">
        <v>170568.12</v>
      </c>
    </row>
    <row r="685" spans="1:8" ht="12.75">
      <c r="A685" t="s">
        <v>149</v>
      </c>
      <c r="H685" s="1">
        <v>2321.33</v>
      </c>
    </row>
    <row r="686" spans="1:8" ht="12.75">
      <c r="A686" t="s">
        <v>275</v>
      </c>
      <c r="H686" s="1">
        <v>1429.38</v>
      </c>
    </row>
    <row r="687" spans="1:8" ht="12.75">
      <c r="A687" t="s">
        <v>99</v>
      </c>
      <c r="H687" s="1">
        <v>1893.05</v>
      </c>
    </row>
    <row r="688" spans="1:8" ht="12.75">
      <c r="A688" t="s">
        <v>150</v>
      </c>
      <c r="H688" s="1">
        <v>49859.49</v>
      </c>
    </row>
    <row r="689" spans="1:8" ht="12.75">
      <c r="A689" t="s">
        <v>197</v>
      </c>
      <c r="H689" s="1">
        <v>6905.99</v>
      </c>
    </row>
    <row r="690" spans="1:8" ht="12.75">
      <c r="A690" s="3" t="s">
        <v>68</v>
      </c>
      <c r="H690" s="4">
        <f>SUM(H684:H689)</f>
        <v>232977.35999999996</v>
      </c>
    </row>
    <row r="691" ht="12.75">
      <c r="H691" s="1"/>
    </row>
    <row r="692" ht="12.75">
      <c r="H692" s="1"/>
    </row>
    <row r="693" ht="12.75">
      <c r="H693" s="1"/>
    </row>
    <row r="694" ht="12.75">
      <c r="H694" s="1"/>
    </row>
    <row r="695" ht="12.75">
      <c r="H695" s="1"/>
    </row>
    <row r="696" ht="12.75">
      <c r="H696" s="1"/>
    </row>
    <row r="697" ht="12.75">
      <c r="H697" s="1"/>
    </row>
    <row r="698" spans="7:8" ht="12.75">
      <c r="G698" t="s">
        <v>276</v>
      </c>
      <c r="H698" s="1"/>
    </row>
    <row r="699" spans="7:8" ht="12.75">
      <c r="G699" t="s">
        <v>69</v>
      </c>
      <c r="H699" s="1"/>
    </row>
    <row r="700" spans="1:8" ht="12.75">
      <c r="A700" t="s">
        <v>463</v>
      </c>
      <c r="H700" s="1"/>
    </row>
  </sheetData>
  <mergeCells count="92">
    <mergeCell ref="D276:E276"/>
    <mergeCell ref="D277:E277"/>
    <mergeCell ref="F278:G278"/>
    <mergeCell ref="D637:E637"/>
    <mergeCell ref="F637:G637"/>
    <mergeCell ref="D481:E481"/>
    <mergeCell ref="F481:G481"/>
    <mergeCell ref="D365:E365"/>
    <mergeCell ref="D366:E366"/>
    <mergeCell ref="D367:E367"/>
    <mergeCell ref="A640:C640"/>
    <mergeCell ref="D640:E640"/>
    <mergeCell ref="F640:G640"/>
    <mergeCell ref="D638:E638"/>
    <mergeCell ref="A635:C635"/>
    <mergeCell ref="D635:E635"/>
    <mergeCell ref="F635:G635"/>
    <mergeCell ref="D636:E636"/>
    <mergeCell ref="F636:G636"/>
    <mergeCell ref="A487:C487"/>
    <mergeCell ref="D487:E487"/>
    <mergeCell ref="F487:G487"/>
    <mergeCell ref="D482:E482"/>
    <mergeCell ref="F482:G482"/>
    <mergeCell ref="A371:C371"/>
    <mergeCell ref="D371:E371"/>
    <mergeCell ref="F371:G371"/>
    <mergeCell ref="A480:C480"/>
    <mergeCell ref="D480:E480"/>
    <mergeCell ref="F480:G480"/>
    <mergeCell ref="D368:E368"/>
    <mergeCell ref="D361:E361"/>
    <mergeCell ref="D362:E362"/>
    <mergeCell ref="D363:E363"/>
    <mergeCell ref="D364:E364"/>
    <mergeCell ref="F277:G277"/>
    <mergeCell ref="A360:C360"/>
    <mergeCell ref="D360:E360"/>
    <mergeCell ref="F360:G360"/>
    <mergeCell ref="A277:C277"/>
    <mergeCell ref="D272:E272"/>
    <mergeCell ref="D273:E273"/>
    <mergeCell ref="A278:C278"/>
    <mergeCell ref="D278:E278"/>
    <mergeCell ref="A273:C273"/>
    <mergeCell ref="A274:C274"/>
    <mergeCell ref="A275:C275"/>
    <mergeCell ref="A276:C276"/>
    <mergeCell ref="D274:E274"/>
    <mergeCell ref="D275:E275"/>
    <mergeCell ref="D268:E268"/>
    <mergeCell ref="D269:E269"/>
    <mergeCell ref="D270:E270"/>
    <mergeCell ref="D271:E271"/>
    <mergeCell ref="F30:G30"/>
    <mergeCell ref="A267:C267"/>
    <mergeCell ref="D267:E267"/>
    <mergeCell ref="F267:G267"/>
    <mergeCell ref="D24:E24"/>
    <mergeCell ref="D25:E25"/>
    <mergeCell ref="D26:E26"/>
    <mergeCell ref="A30:C30"/>
    <mergeCell ref="D30:E30"/>
    <mergeCell ref="D27:E27"/>
    <mergeCell ref="D28:E28"/>
    <mergeCell ref="D29:E29"/>
    <mergeCell ref="D20:E20"/>
    <mergeCell ref="D21:E21"/>
    <mergeCell ref="D22:E22"/>
    <mergeCell ref="D23:E23"/>
    <mergeCell ref="A1:I1"/>
    <mergeCell ref="A2:I2"/>
    <mergeCell ref="A19:C19"/>
    <mergeCell ref="D19:E19"/>
    <mergeCell ref="F19:G19"/>
    <mergeCell ref="A542:C542"/>
    <mergeCell ref="D542:E542"/>
    <mergeCell ref="F542:G542"/>
    <mergeCell ref="D543:E543"/>
    <mergeCell ref="F543:G543"/>
    <mergeCell ref="D544:E544"/>
    <mergeCell ref="F544:G544"/>
    <mergeCell ref="D545:E545"/>
    <mergeCell ref="F545:G545"/>
    <mergeCell ref="A551:C551"/>
    <mergeCell ref="D551:E551"/>
    <mergeCell ref="F551:G551"/>
    <mergeCell ref="D546:E546"/>
    <mergeCell ref="F546:G546"/>
    <mergeCell ref="D549:E549"/>
    <mergeCell ref="F549:G549"/>
    <mergeCell ref="F547:G547"/>
  </mergeCells>
  <printOptions horizontalCentered="1" verticalCentered="1"/>
  <pageMargins left="0.35433070866141736" right="0.7874015748031497" top="0.984251968503937" bottom="0.984251968503937" header="0.5118110236220472" footer="0.5118110236220472"/>
  <pageSetup firstPageNumber="1" useFirstPageNumber="1"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3" sqref="A13"/>
    </sheetView>
  </sheetViews>
  <sheetFormatPr defaultColWidth="9.00390625" defaultRowHeight="12.75"/>
  <cols>
    <col min="7" max="7" width="13.00390625" style="1" customWidth="1"/>
  </cols>
  <sheetData>
    <row r="1" ht="12.75">
      <c r="A1" s="2" t="s">
        <v>465</v>
      </c>
    </row>
    <row r="3" ht="12.75">
      <c r="A3" t="s">
        <v>470</v>
      </c>
    </row>
    <row r="4" ht="12.75">
      <c r="A4" t="s">
        <v>471</v>
      </c>
    </row>
    <row r="5" spans="1:7" ht="12.75">
      <c r="A5" t="s">
        <v>475</v>
      </c>
      <c r="G5" s="1">
        <v>30000</v>
      </c>
    </row>
    <row r="6" spans="1:7" ht="12.75">
      <c r="A6" t="s">
        <v>466</v>
      </c>
      <c r="G6" s="1">
        <v>5000</v>
      </c>
    </row>
    <row r="7" spans="1:7" ht="12.75">
      <c r="A7" t="s">
        <v>467</v>
      </c>
      <c r="G7" s="1">
        <v>14440</v>
      </c>
    </row>
    <row r="8" spans="1:7" ht="12.75">
      <c r="A8" t="s">
        <v>468</v>
      </c>
      <c r="G8" s="1">
        <v>65000</v>
      </c>
    </row>
    <row r="9" spans="1:7" ht="12.75">
      <c r="A9" t="s">
        <v>469</v>
      </c>
      <c r="G9" s="1">
        <v>35224</v>
      </c>
    </row>
    <row r="10" spans="1:7" ht="12.75">
      <c r="A10" t="s">
        <v>472</v>
      </c>
      <c r="E10" s="3"/>
      <c r="G10" s="1">
        <v>50000</v>
      </c>
    </row>
    <row r="11" spans="1:7" ht="12.75">
      <c r="A11" t="s">
        <v>473</v>
      </c>
      <c r="G11" s="1">
        <v>10000</v>
      </c>
    </row>
    <row r="12" spans="1:7" ht="12.75">
      <c r="A12" t="s">
        <v>477</v>
      </c>
      <c r="G12" s="1">
        <v>20000</v>
      </c>
    </row>
    <row r="15" ht="12.75">
      <c r="B15" s="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Drobný J.</dc:creator>
  <cp:keywords/>
  <dc:description/>
  <cp:lastModifiedBy>Simona</cp:lastModifiedBy>
  <cp:lastPrinted>2003-02-28T13:15:09Z</cp:lastPrinted>
  <dcterms:created xsi:type="dcterms:W3CDTF">2001-01-11T11:50:55Z</dcterms:created>
  <dcterms:modified xsi:type="dcterms:W3CDTF">2003-12-09T13:56:45Z</dcterms:modified>
  <cp:category/>
  <cp:version/>
  <cp:contentType/>
  <cp:contentStatus/>
</cp:coreProperties>
</file>